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170" activeTab="0"/>
  </bookViews>
  <sheets>
    <sheet name="Specifikacija-predračun" sheetId="1" r:id="rId1"/>
  </sheets>
  <definedNames>
    <definedName name="_xlnm.Print_Area" localSheetId="0">'Specifikacija-predračun'!$A$1:$G$173</definedName>
  </definedNames>
  <calcPr fullCalcOnLoad="1"/>
</workbook>
</file>

<file path=xl/sharedStrings.xml><?xml version="1.0" encoding="utf-8"?>
<sst xmlns="http://schemas.openxmlformats.org/spreadsheetml/2006/main" count="198" uniqueCount="151">
  <si>
    <t>VOZILO -RELACIJA</t>
  </si>
  <si>
    <t>GROSUPLJE-ŽALNA-VELIKO MLAČEVO-MALO MLAČEVO-RAČNA-ČUŠPERK-ILOVA GORA – RAVNI DOL</t>
  </si>
  <si>
    <t>MALA ILOVA GORA – RAVNI DOL –VELIKA ILOVA GORA –PRILESJE –MALO MLAČEVO- VELIKO MLAČEVO železnica -ŽALNA- -GROSUPLJE</t>
  </si>
  <si>
    <t>GROSUPLJE- ŽALNA- VELIKO MLAČEVO železnica MALO MLAČEVO -PRILESJE-VELIKA ILOVA GORA –RAVNI DOL-MALA ILOVA GORA</t>
  </si>
  <si>
    <t>DUPLICE-BLATO-GATINA PRAPROČE-GROSUPLJE</t>
  </si>
  <si>
    <t>GROSUPLJE- PRAPROČE-GATINA-BLATO-DUPLICE</t>
  </si>
  <si>
    <t>PONOVA VAS –PECE - BIČJE-PODGORICA-ŠT. JURIJ</t>
  </si>
  <si>
    <t>ŠT. JURIJ-PODGORICA-BIČJE-PECE-PONOVA VAS</t>
  </si>
  <si>
    <t>ŠKOCJAN – ŠT. JURIJ-PONOVA VAS-GROSUPLJE</t>
  </si>
  <si>
    <t>GROSUPLJE-PONOVA VAS-ŠT. JURIJ-ŠKOCJAN</t>
  </si>
  <si>
    <t>SPODNJA SLIVNICA-GROSUPLJE</t>
  </si>
  <si>
    <t>GROSUPLJE – SPODNJA SLIVNICA</t>
  </si>
  <si>
    <t>VELIKO MLAČEVO-LOBČEK-ZAGRADEC -PLEŠIVICA-LUČE-VELIKA LOKA- ŽALNA-VELIKO MLAČEVO-GROSUPLJE</t>
  </si>
  <si>
    <t>GROSUPLJE-VELIKO MLAČEVO-ŽALNA-VELIKA LOKA- LUČE-PLEŠIVICA-ZAGRADEC-LOBČEK – VELIKO MLAČEVO</t>
  </si>
  <si>
    <t>POLICA-ŽABJA VAS-KOŽELJEVEC-TROŠČINE-DOLE-DROBNIČ- -VELIKA STARA VAS- MALA STARA VAS-PEROVO- GROSUPLJE MOTEL- GROSUPLJE</t>
  </si>
  <si>
    <t>GROSUPLJE-PEROVO-MALA STARA VAS-VELIKA STARA VAS- DOLE- DROBNIČ- -TROŠČINE-KOŽELJEVEC-ŽABJA VAS-POLICA</t>
  </si>
  <si>
    <t>GAJNIČE-TLAKE-ŠMARJE-SAP</t>
  </si>
  <si>
    <t>ŠMARJE-SAP-TLAKE-GAJNIČE</t>
  </si>
  <si>
    <t>SELA PRI ŠMARJU –ŠMARJE-SAP</t>
  </si>
  <si>
    <t>ŠMARJE-SAP – SELA PRI ŠMARJU</t>
  </si>
  <si>
    <t>PODGORICA – ŠMARJE-SAP</t>
  </si>
  <si>
    <t>ŠMARJE-SAP PODGORICA</t>
  </si>
  <si>
    <t>VELIKI VRH PRI ŠMARJU-HRASTJE -GROSUPLJE</t>
  </si>
  <si>
    <t>GROSUPLJE – HRASTJE-VELIKI VRH PRI ŠMARJU</t>
  </si>
  <si>
    <t xml:space="preserve">VELIKI VRH – ŠMARJE-SAP </t>
  </si>
  <si>
    <t xml:space="preserve">ŠMARJE-SAP – VELIKI VRH </t>
  </si>
  <si>
    <t xml:space="preserve">HUDA POLICA – ŠMARJE-SAP </t>
  </si>
  <si>
    <t xml:space="preserve">ŠMARJE-SAP – HUDA POLICA </t>
  </si>
  <si>
    <t>SMREKEC-BENAT – ŠT. JURIJ</t>
  </si>
  <si>
    <t>ŠT. JURIJ  - BENAT - SMREKEC</t>
  </si>
  <si>
    <t xml:space="preserve">MALA RAČNA hrib- MALA RAČNA vas –VELIKA RAČNA </t>
  </si>
  <si>
    <t xml:space="preserve">PREDOLE – VELIKA RAČNA </t>
  </si>
  <si>
    <t>VELIKA RAČNA - ČUŠPERK</t>
  </si>
  <si>
    <t>VELIKA RAČNA-MALA RAČNA vas- MALA RAČNA hrib</t>
  </si>
  <si>
    <t>VELIKA RAČNA- PREDOLE</t>
  </si>
  <si>
    <t>GABRJE –VELIKA ILOVA GORA</t>
  </si>
  <si>
    <t>MEDVEDICA – GORNJI ROGATEC- VRBIČJE -ŠT. JURIJ</t>
  </si>
  <si>
    <t>ŠT. JURIJ –VRBIČJE-GORNJI ROGATEC-MEDVEDICA</t>
  </si>
  <si>
    <t>BLEČJI VRH -POLICA</t>
  </si>
  <si>
    <t>POLICA- BLEČJI VRH</t>
  </si>
  <si>
    <t>PEČ - POLICA</t>
  </si>
  <si>
    <t>POLICA - PEČ</t>
  </si>
  <si>
    <t>GORENJA VAS – DOLENJA VAS- -TROŠČINE - MALI KONEC -POLICA</t>
  </si>
  <si>
    <t>POLICA – MALI KONEC-TROŠČINE-DOLENJA VAS – GORENJA VAS -POLICA</t>
  </si>
  <si>
    <t>SMREKEC - PRI NIKOTU –OAZA-GROSUPLJE-ŽALNA</t>
  </si>
  <si>
    <t>ŽALNA-GROSUPLJE –OAZA-PRI NIKOTU- SMREKEC</t>
  </si>
  <si>
    <t>RAVNI DOL –ILOVA GORA-ČUŠPERK-RAČNA-MALO MLAČEVO- ŽALNA-GROSUPLJE</t>
  </si>
  <si>
    <t>REPČE -ZGORNJA SLIVNICA- PARADIŠČE- ŠMARJE-SAP</t>
  </si>
  <si>
    <t>ŠMARJE-SAP –PARADIŠČE-ZG. SLIVNICA -REPČE</t>
  </si>
  <si>
    <r>
      <rPr>
        <sz val="10"/>
        <rFont val="Calibri"/>
        <family val="2"/>
      </rPr>
      <t>GROSUPLJE- CEROVO-ŠT. JURIJ-UDJE-ŠT. JURIJ</t>
    </r>
  </si>
  <si>
    <r>
      <t>ŠT. JURIJ-UDJE-ŠT. JURIJ-CEROVO-</t>
    </r>
    <r>
      <rPr>
        <sz val="10"/>
        <rFont val="Calibri"/>
        <family val="2"/>
      </rPr>
      <t>GROSUPLJE</t>
    </r>
  </si>
  <si>
    <t>UDJE-VINO-ŠKOFLJICA</t>
  </si>
  <si>
    <t>ŠKOFLJICA-VINO-UDJE</t>
  </si>
  <si>
    <t>Pleše - ŠMARJE-SAP</t>
  </si>
  <si>
    <t>ČUŠPERK – VELIKA RAČNA -  in še  dodatna vožnja zaradi uknitve postaje ( brez Kopanja) - dva uvoza /dva izvoza</t>
  </si>
  <si>
    <t>št. prevoženih kilometrov</t>
  </si>
  <si>
    <t>vrsta vozila in število potrebnih vozil</t>
  </si>
  <si>
    <t>Perovo-Jerova vas-Hrastje-Sela -Grosuplje</t>
  </si>
  <si>
    <t>GrosupljePerovo-Jerova vas-Sela-Hrastje</t>
  </si>
  <si>
    <t>Št Jurij-Kobiljek-Grosuplje</t>
  </si>
  <si>
    <t>Gaberje-Račna AP-OŠ Žalna</t>
  </si>
  <si>
    <t>OŠ Brinje (POŠ ) -Zg Slivnica - OAZA  in Niko</t>
  </si>
  <si>
    <t>OŠ Brinje /poš/-Sela-Zg Slivnica</t>
  </si>
  <si>
    <t>Čušperk-Račna AP</t>
  </si>
  <si>
    <t>Gabrje -Ilova gora-Čušperk</t>
  </si>
  <si>
    <t>Smrekec-Adamičeva-PŠ Brinje-Žalna</t>
  </si>
  <si>
    <t>AP  V. Račna, Gaberje, Predole, Pirka</t>
  </si>
  <si>
    <t>Oš Brinje-POŠ-Oaza-Smrekec</t>
  </si>
  <si>
    <t>ŠMARJE -SAP - PLEŠE</t>
  </si>
  <si>
    <t>Niko-vse šole Grosuplje Oaza-vse šole Grosuplje</t>
  </si>
  <si>
    <t>Niko-Oaza-Smrekec-OŠ LA + Brinje</t>
  </si>
  <si>
    <t>125 km</t>
  </si>
  <si>
    <t>115 km</t>
  </si>
  <si>
    <t>135 km</t>
  </si>
  <si>
    <t>118 km</t>
  </si>
  <si>
    <t>130 km</t>
  </si>
  <si>
    <t>92 km</t>
  </si>
  <si>
    <t>1 x</t>
  </si>
  <si>
    <t>128 km</t>
  </si>
  <si>
    <t xml:space="preserve"> 1 x</t>
  </si>
  <si>
    <t>212 km</t>
  </si>
  <si>
    <t>2x</t>
  </si>
  <si>
    <t>108 km</t>
  </si>
  <si>
    <t>1x</t>
  </si>
  <si>
    <t>OŠ Brinje Grosuplje - št. otrok vozačev</t>
  </si>
  <si>
    <t>OKVIRNI PODATKI</t>
  </si>
  <si>
    <t>OŠ Louisa Adamiča Grosuplje - št.otrok vozačev</t>
  </si>
  <si>
    <t>OŠ Šmarje-Sap - št. otrok vozačev</t>
  </si>
  <si>
    <t>OŠ Škofljica - št. otrok vozačev</t>
  </si>
  <si>
    <t>OŠ Louisa Adamiča Grosuplje</t>
  </si>
  <si>
    <t>OŠ Brinje Grosuplje</t>
  </si>
  <si>
    <t>OŠ Šmarje-Sap</t>
  </si>
  <si>
    <t>1. uvoz do začetka predure</t>
  </si>
  <si>
    <t>7.40</t>
  </si>
  <si>
    <t>2. uvoz do začetka prve ure</t>
  </si>
  <si>
    <t>8.30</t>
  </si>
  <si>
    <t>1. izvoz po zaključku pete ure</t>
  </si>
  <si>
    <t>12.50</t>
  </si>
  <si>
    <t>12.55</t>
  </si>
  <si>
    <t>2. izoz po zaključku šeste ure</t>
  </si>
  <si>
    <t>13.40</t>
  </si>
  <si>
    <t>13.45</t>
  </si>
  <si>
    <t>7.30</t>
  </si>
  <si>
    <t>8.20</t>
  </si>
  <si>
    <t>13.10</t>
  </si>
  <si>
    <t>14.00</t>
  </si>
  <si>
    <t>OŠ Škofljica</t>
  </si>
  <si>
    <t>12.10, 13.10</t>
  </si>
  <si>
    <t>14.10</t>
  </si>
  <si>
    <t>Opombe:</t>
  </si>
  <si>
    <t>Št. otrok vozačev je vpisano samo pri jutranji vožni, enako število velja tudi za popoldanske vožnje domov.</t>
  </si>
  <si>
    <t>Otroci se zjutraj in popoldne porazdelijo na dva uvoza in dva izvoza -če je potrebno tudi tri.</t>
  </si>
  <si>
    <t xml:space="preserve">Prevoz v okviru zgoraj razpisanih linij  se omogoči tudi vsem otrokom s posebnimi potrebami, ki lahko koristijo javni prevoz (šolski okoliš OŠ Brinje Grosuplje). </t>
  </si>
  <si>
    <t>BREZJE-GROSUPLJE</t>
  </si>
  <si>
    <t>GROSUPLJE-BREZJE</t>
  </si>
  <si>
    <t>JEROVA VAS - GROSUPLJE</t>
  </si>
  <si>
    <t>Pri usklajevanju voznega reda so možna določena časovna  odstopanja, če to pomeni boljšo izkoriščenost vozila, pri tem pa je potrebno upoštevati čas začetka pouka,</t>
  </si>
  <si>
    <t>SKUPAJ</t>
  </si>
  <si>
    <t xml:space="preserve"> - da posameznih relacij oz. sklopov ne odda</t>
  </si>
  <si>
    <t>Naročnik si pridržuje pravico:</t>
  </si>
  <si>
    <t xml:space="preserve"> - da se  obseg izvajanja prevoza omeji v  primeru zagotovitve varne pešpoti v šolo.</t>
  </si>
  <si>
    <t xml:space="preserve"> 1x</t>
  </si>
  <si>
    <t>SKLOP 1</t>
  </si>
  <si>
    <t xml:space="preserve">1. RELACIJA – AVTOBUS </t>
  </si>
  <si>
    <t xml:space="preserve">1. RELACIJA </t>
  </si>
  <si>
    <t>Cena/dan brez DDV</t>
  </si>
  <si>
    <t>Cena/mesec brez DDV</t>
  </si>
  <si>
    <t>Cena/šolsko leto brez DDV</t>
  </si>
  <si>
    <t>Cena/tri šolska leta brez DDV</t>
  </si>
  <si>
    <t xml:space="preserve">2. RELACIJA – AVTOBUS </t>
  </si>
  <si>
    <t xml:space="preserve">2. RELACIJA </t>
  </si>
  <si>
    <t xml:space="preserve">3. RELACIJA – AVTOBUS </t>
  </si>
  <si>
    <t xml:space="preserve">3. RELACIJA </t>
  </si>
  <si>
    <t xml:space="preserve">4. RELACIJA – 2 AVTOBUSA </t>
  </si>
  <si>
    <t xml:space="preserve">4. RELACIJA </t>
  </si>
  <si>
    <t>5. RELACIJA – AVTOBUS</t>
  </si>
  <si>
    <t xml:space="preserve">5. RELACIJA </t>
  </si>
  <si>
    <t>9,5 % DDV</t>
  </si>
  <si>
    <t>Cena/tri šolska leta z DDV</t>
  </si>
  <si>
    <t>SKLOP 2</t>
  </si>
  <si>
    <t>6. RELACIJA – MINIBUS 20 sedežev</t>
  </si>
  <si>
    <t xml:space="preserve">6. RELACIJA </t>
  </si>
  <si>
    <t>7. RELACIJA – minibus  19 sedežev  (  vozila morajo na Kopanj )</t>
  </si>
  <si>
    <t xml:space="preserve">7. RELACIJA </t>
  </si>
  <si>
    <t>8. RELACIJA – KOMBI</t>
  </si>
  <si>
    <t xml:space="preserve">8. RELACIJA </t>
  </si>
  <si>
    <t>9. RELACIJA – KOMBI</t>
  </si>
  <si>
    <t xml:space="preserve">9. RELACIJA </t>
  </si>
  <si>
    <t>Dejansko število otrok po posameznih vozilih je odvisno od urnika in je podano  okvirno - natančno bo določeno pred pričetkom posameznega šolskega leta.</t>
  </si>
  <si>
    <t>pri izvozu pa tudi minimalni čas za kosilo. V ta namen so spodaj navedeni časi začetka in zaključka pouka, saj bodo dejanski  urniki znani šele avgusta vsako leto.</t>
  </si>
  <si>
    <t>Čas začetka in zaključka pouka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</si>
</sst>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\ &quot;€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0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0" fillId="0" borderId="6" applyNumberFormat="0" applyFill="0" applyAlignment="0" applyProtection="0"/>
    <xf numFmtId="0" fontId="41" fillId="30" borderId="7" applyNumberFormat="0" applyAlignment="0" applyProtection="0"/>
    <xf numFmtId="0" fontId="42" fillId="21" borderId="8" applyNumberFormat="0" applyAlignment="0" applyProtection="0"/>
    <xf numFmtId="0" fontId="43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8" applyNumberFormat="0" applyAlignment="0" applyProtection="0"/>
    <xf numFmtId="0" fontId="45" fillId="0" borderId="9" applyNumberFormat="0" applyFill="0" applyAlignment="0" applyProtection="0"/>
  </cellStyleXfs>
  <cellXfs count="90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1" fillId="0" borderId="16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Alignment="1">
      <alignment/>
    </xf>
    <xf numFmtId="0" fontId="21" fillId="0" borderId="19" xfId="0" applyFont="1" applyBorder="1" applyAlignment="1">
      <alignment horizontal="center" wrapText="1"/>
    </xf>
    <xf numFmtId="0" fontId="21" fillId="0" borderId="19" xfId="0" applyFont="1" applyBorder="1" applyAlignment="1">
      <alignment wrapText="1"/>
    </xf>
    <xf numFmtId="0" fontId="21" fillId="0" borderId="20" xfId="0" applyFont="1" applyBorder="1" applyAlignment="1">
      <alignment wrapText="1"/>
    </xf>
    <xf numFmtId="0" fontId="21" fillId="0" borderId="21" xfId="0" applyFont="1" applyBorder="1" applyAlignment="1">
      <alignment wrapText="1"/>
    </xf>
    <xf numFmtId="0" fontId="21" fillId="0" borderId="2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4" xfId="0" applyFont="1" applyBorder="1" applyAlignment="1">
      <alignment/>
    </xf>
    <xf numFmtId="0" fontId="22" fillId="0" borderId="22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2" fillId="34" borderId="10" xfId="0" applyFont="1" applyFill="1" applyBorder="1" applyAlignment="1">
      <alignment/>
    </xf>
    <xf numFmtId="0" fontId="23" fillId="0" borderId="12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2" fillId="0" borderId="10" xfId="0" applyFont="1" applyBorder="1" applyAlignment="1">
      <alignment/>
    </xf>
    <xf numFmtId="49" fontId="22" fillId="0" borderId="12" xfId="0" applyNumberFormat="1" applyFont="1" applyBorder="1" applyAlignment="1">
      <alignment horizontal="center"/>
    </xf>
    <xf numFmtId="49" fontId="22" fillId="0" borderId="26" xfId="0" applyNumberFormat="1" applyFont="1" applyBorder="1" applyAlignment="1">
      <alignment horizontal="center"/>
    </xf>
    <xf numFmtId="0" fontId="22" fillId="0" borderId="18" xfId="0" applyFont="1" applyBorder="1" applyAlignment="1">
      <alignment/>
    </xf>
    <xf numFmtId="49" fontId="22" fillId="0" borderId="27" xfId="0" applyNumberFormat="1" applyFont="1" applyBorder="1" applyAlignment="1">
      <alignment horizontal="center"/>
    </xf>
    <xf numFmtId="49" fontId="22" fillId="0" borderId="28" xfId="0" applyNumberFormat="1" applyFont="1" applyBorder="1" applyAlignment="1">
      <alignment horizontal="center"/>
    </xf>
    <xf numFmtId="0" fontId="46" fillId="0" borderId="0" xfId="0" applyFont="1" applyAlignment="1">
      <alignment/>
    </xf>
    <xf numFmtId="0" fontId="2" fillId="0" borderId="27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1" fillId="0" borderId="33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46" fillId="0" borderId="0" xfId="0" applyFont="1" applyAlignment="1">
      <alignment/>
    </xf>
    <xf numFmtId="0" fontId="2" fillId="33" borderId="12" xfId="0" applyFont="1" applyFill="1" applyBorder="1" applyAlignment="1">
      <alignment/>
    </xf>
    <xf numFmtId="0" fontId="2" fillId="33" borderId="0" xfId="0" applyFont="1" applyFill="1" applyAlignment="1">
      <alignment/>
    </xf>
    <xf numFmtId="0" fontId="47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47" fillId="0" borderId="12" xfId="0" applyFont="1" applyBorder="1" applyAlignment="1">
      <alignment horizontal="center" wrapText="1"/>
    </xf>
    <xf numFmtId="0" fontId="47" fillId="35" borderId="12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4" fontId="47" fillId="0" borderId="12" xfId="0" applyNumberFormat="1" applyFont="1" applyBorder="1" applyAlignment="1">
      <alignment horizontal="center" wrapText="1"/>
    </xf>
    <xf numFmtId="0" fontId="2" fillId="0" borderId="36" xfId="0" applyFont="1" applyBorder="1" applyAlignment="1">
      <alignment/>
    </xf>
    <xf numFmtId="4" fontId="47" fillId="0" borderId="0" xfId="0" applyNumberFormat="1" applyFont="1" applyBorder="1" applyAlignment="1">
      <alignment horizontal="center" wrapText="1"/>
    </xf>
    <xf numFmtId="0" fontId="2" fillId="33" borderId="15" xfId="0" applyFont="1" applyFill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0" xfId="0" applyFont="1" applyFill="1" applyAlignment="1">
      <alignment/>
    </xf>
    <xf numFmtId="0" fontId="47" fillId="0" borderId="39" xfId="0" applyFont="1" applyBorder="1" applyAlignment="1">
      <alignment horizontal="right" wrapText="1"/>
    </xf>
    <xf numFmtId="0" fontId="47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47" fillId="0" borderId="12" xfId="0" applyFont="1" applyBorder="1" applyAlignment="1">
      <alignment horizontal="center" wrapText="1"/>
    </xf>
    <xf numFmtId="0" fontId="47" fillId="35" borderId="12" xfId="0" applyFont="1" applyFill="1" applyBorder="1" applyAlignment="1">
      <alignment/>
    </xf>
    <xf numFmtId="4" fontId="47" fillId="0" borderId="12" xfId="0" applyNumberFormat="1" applyFont="1" applyBorder="1" applyAlignment="1">
      <alignment horizontal="center" wrapText="1"/>
    </xf>
    <xf numFmtId="0" fontId="48" fillId="0" borderId="13" xfId="0" applyFont="1" applyFill="1" applyBorder="1" applyAlignment="1">
      <alignment/>
    </xf>
    <xf numFmtId="0" fontId="45" fillId="0" borderId="40" xfId="0" applyFont="1" applyBorder="1" applyAlignment="1">
      <alignment horizontal="right" wrapText="1"/>
    </xf>
    <xf numFmtId="0" fontId="45" fillId="0" borderId="38" xfId="0" applyFont="1" applyBorder="1" applyAlignment="1">
      <alignment horizontal="right" wrapText="1"/>
    </xf>
    <xf numFmtId="0" fontId="48" fillId="0" borderId="23" xfId="0" applyFont="1" applyBorder="1" applyAlignment="1">
      <alignment/>
    </xf>
    <xf numFmtId="0" fontId="48" fillId="0" borderId="15" xfId="0" applyFont="1" applyBorder="1" applyAlignment="1">
      <alignment/>
    </xf>
    <xf numFmtId="0" fontId="48" fillId="0" borderId="0" xfId="0" applyFont="1" applyBorder="1" applyAlignment="1">
      <alignment/>
    </xf>
    <xf numFmtId="0" fontId="47" fillId="0" borderId="0" xfId="0" applyFont="1" applyBorder="1" applyAlignment="1">
      <alignment horizontal="right" wrapText="1"/>
    </xf>
    <xf numFmtId="0" fontId="45" fillId="0" borderId="0" xfId="0" applyFont="1" applyBorder="1" applyAlignment="1">
      <alignment horizontal="right" wrapText="1"/>
    </xf>
    <xf numFmtId="0" fontId="26" fillId="0" borderId="14" xfId="0" applyFont="1" applyBorder="1" applyAlignment="1">
      <alignment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47" fillId="0" borderId="13" xfId="0" applyFont="1" applyFill="1" applyBorder="1" applyAlignment="1">
      <alignment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2"/>
  <sheetViews>
    <sheetView tabSelected="1" zoomScale="75" zoomScaleNormal="75" zoomScalePageLayoutView="0" workbookViewId="0" topLeftCell="A1">
      <selection activeCell="A181" sqref="A181"/>
    </sheetView>
  </sheetViews>
  <sheetFormatPr defaultColWidth="9.140625" defaultRowHeight="15"/>
  <cols>
    <col min="1" max="1" width="139.28125" style="8" bestFit="1" customWidth="1"/>
    <col min="2" max="2" width="16.140625" style="33" customWidth="1"/>
    <col min="3" max="3" width="14.8515625" style="33" customWidth="1"/>
    <col min="4" max="4" width="9.140625" style="8" customWidth="1"/>
    <col min="5" max="5" width="13.00390625" style="8" customWidth="1"/>
    <col min="6" max="6" width="9.140625" style="8" customWidth="1"/>
    <col min="7" max="7" width="10.28125" style="8" customWidth="1"/>
    <col min="8" max="8" width="10.8515625" style="8" bestFit="1" customWidth="1"/>
    <col min="9" max="9" width="8.7109375" style="8" bestFit="1" customWidth="1"/>
    <col min="10" max="10" width="10.8515625" style="8" bestFit="1" customWidth="1"/>
    <col min="11" max="11" width="11.7109375" style="8" bestFit="1" customWidth="1"/>
    <col min="12" max="12" width="12.7109375" style="8" bestFit="1" customWidth="1"/>
    <col min="13" max="16384" width="9.140625" style="8" customWidth="1"/>
  </cols>
  <sheetData>
    <row r="1" spans="1:7" ht="43.5" customHeight="1" thickBot="1">
      <c r="A1" s="53"/>
      <c r="B1" s="54" t="s">
        <v>85</v>
      </c>
      <c r="C1" s="55"/>
      <c r="D1" s="55"/>
      <c r="E1" s="55"/>
      <c r="F1" s="55"/>
      <c r="G1" s="56"/>
    </row>
    <row r="2" spans="1:7" ht="63.75" customHeight="1" thickBot="1">
      <c r="A2" s="7" t="s">
        <v>0</v>
      </c>
      <c r="B2" s="21" t="s">
        <v>55</v>
      </c>
      <c r="C2" s="21" t="s">
        <v>56</v>
      </c>
      <c r="D2" s="22" t="s">
        <v>86</v>
      </c>
      <c r="E2" s="22" t="s">
        <v>84</v>
      </c>
      <c r="F2" s="23" t="s">
        <v>87</v>
      </c>
      <c r="G2" s="24" t="s">
        <v>88</v>
      </c>
    </row>
    <row r="3" spans="1:7" ht="63.75" customHeight="1" thickBot="1">
      <c r="A3" s="86" t="s">
        <v>122</v>
      </c>
      <c r="B3" s="21"/>
      <c r="C3" s="21"/>
      <c r="D3" s="22"/>
      <c r="E3" s="22"/>
      <c r="F3" s="23"/>
      <c r="G3" s="24"/>
    </row>
    <row r="4" spans="1:7" ht="12.75">
      <c r="A4" s="4"/>
      <c r="B4" s="27"/>
      <c r="C4" s="27"/>
      <c r="D4" s="27"/>
      <c r="E4" s="27"/>
      <c r="F4" s="27"/>
      <c r="G4" s="27"/>
    </row>
    <row r="5" spans="1:7" ht="12.75">
      <c r="A5" s="25" t="s">
        <v>123</v>
      </c>
      <c r="B5" s="10" t="s">
        <v>76</v>
      </c>
      <c r="C5" s="10" t="s">
        <v>77</v>
      </c>
      <c r="D5" s="9"/>
      <c r="E5" s="10"/>
      <c r="F5" s="10"/>
      <c r="G5" s="10"/>
    </row>
    <row r="6" spans="1:7" ht="12.75">
      <c r="A6" s="1" t="s">
        <v>46</v>
      </c>
      <c r="B6" s="11"/>
      <c r="C6" s="11"/>
      <c r="D6" s="5">
        <f>15+11+15+1+10+1+31</f>
        <v>84</v>
      </c>
      <c r="E6" s="11"/>
      <c r="F6" s="11"/>
      <c r="G6" s="11"/>
    </row>
    <row r="7" spans="1:7" ht="12.75">
      <c r="A7" s="1" t="s">
        <v>1</v>
      </c>
      <c r="B7" s="11"/>
      <c r="C7" s="11"/>
      <c r="D7" s="5"/>
      <c r="E7" s="11"/>
      <c r="F7" s="11"/>
      <c r="G7" s="11"/>
    </row>
    <row r="8" spans="1:7" ht="12.75">
      <c r="A8" s="1"/>
      <c r="B8" s="11"/>
      <c r="C8" s="11"/>
      <c r="D8" s="5"/>
      <c r="E8" s="11"/>
      <c r="F8" s="11"/>
      <c r="G8" s="11"/>
    </row>
    <row r="9" spans="1:7" ht="12.75">
      <c r="A9" s="1" t="s">
        <v>2</v>
      </c>
      <c r="B9" s="11"/>
      <c r="C9" s="11"/>
      <c r="D9" s="5">
        <v>55</v>
      </c>
      <c r="E9" s="11"/>
      <c r="F9" s="11"/>
      <c r="G9" s="11"/>
    </row>
    <row r="10" spans="1:7" ht="12.75">
      <c r="A10" s="1" t="s">
        <v>3</v>
      </c>
      <c r="B10" s="11"/>
      <c r="C10" s="11"/>
      <c r="D10" s="74"/>
      <c r="E10" s="11"/>
      <c r="F10" s="11"/>
      <c r="G10" s="11"/>
    </row>
    <row r="11" spans="1:12" ht="28.5" customHeight="1">
      <c r="A11" s="9"/>
      <c r="B11" s="10"/>
      <c r="C11" s="10"/>
      <c r="D11" s="9"/>
      <c r="E11" s="10"/>
      <c r="F11" s="10"/>
      <c r="G11" s="10"/>
      <c r="H11" s="60" t="s">
        <v>124</v>
      </c>
      <c r="I11" s="62" t="s">
        <v>125</v>
      </c>
      <c r="J11" s="62" t="s">
        <v>126</v>
      </c>
      <c r="K11" s="62" t="s">
        <v>127</v>
      </c>
      <c r="L11" s="62" t="s">
        <v>128</v>
      </c>
    </row>
    <row r="12" spans="1:12" ht="21.75" customHeight="1">
      <c r="A12" s="74"/>
      <c r="B12" s="11"/>
      <c r="C12" s="11"/>
      <c r="D12" s="74"/>
      <c r="E12" s="11"/>
      <c r="F12" s="11"/>
      <c r="G12" s="11"/>
      <c r="H12" s="63"/>
      <c r="I12" s="65"/>
      <c r="J12" s="65">
        <f>I12*19.1</f>
        <v>0</v>
      </c>
      <c r="K12" s="65">
        <f>I12*191</f>
        <v>0</v>
      </c>
      <c r="L12" s="65">
        <f>K12*3</f>
        <v>0</v>
      </c>
    </row>
    <row r="13" spans="1:7" ht="12.75">
      <c r="A13" s="25" t="s">
        <v>129</v>
      </c>
      <c r="B13" s="10" t="s">
        <v>71</v>
      </c>
      <c r="C13" s="10" t="s">
        <v>77</v>
      </c>
      <c r="D13" s="9"/>
      <c r="E13" s="10"/>
      <c r="F13" s="10"/>
      <c r="G13" s="10"/>
    </row>
    <row r="14" spans="1:7" ht="12.75">
      <c r="A14" s="1" t="s">
        <v>4</v>
      </c>
      <c r="B14" s="11"/>
      <c r="C14" s="11"/>
      <c r="D14" s="5"/>
      <c r="E14" s="11">
        <v>40</v>
      </c>
      <c r="F14" s="11"/>
      <c r="G14" s="11"/>
    </row>
    <row r="15" spans="1:7" ht="12.75">
      <c r="A15" s="1" t="s">
        <v>5</v>
      </c>
      <c r="B15" s="11"/>
      <c r="C15" s="11"/>
      <c r="D15" s="5"/>
      <c r="E15" s="11"/>
      <c r="F15" s="11"/>
      <c r="G15" s="11"/>
    </row>
    <row r="16" spans="1:7" ht="12.75">
      <c r="A16" s="1"/>
      <c r="B16" s="11"/>
      <c r="C16" s="11"/>
      <c r="D16" s="61"/>
      <c r="E16" s="11"/>
      <c r="F16" s="11"/>
      <c r="G16" s="11"/>
    </row>
    <row r="17" spans="1:7" ht="12.75">
      <c r="A17" s="1" t="s">
        <v>57</v>
      </c>
      <c r="B17" s="11"/>
      <c r="C17" s="11"/>
      <c r="D17" s="5"/>
      <c r="E17" s="11">
        <v>16</v>
      </c>
      <c r="F17" s="11"/>
      <c r="G17" s="11"/>
    </row>
    <row r="18" spans="1:7" ht="12.75">
      <c r="A18" s="1" t="s">
        <v>58</v>
      </c>
      <c r="B18" s="11"/>
      <c r="C18" s="11"/>
      <c r="D18" s="5"/>
      <c r="E18" s="11"/>
      <c r="F18" s="11"/>
      <c r="G18" s="11"/>
    </row>
    <row r="19" spans="1:7" ht="12.75">
      <c r="A19" s="34"/>
      <c r="B19" s="26"/>
      <c r="C19" s="26"/>
      <c r="D19" s="6"/>
      <c r="E19" s="26"/>
      <c r="F19" s="26"/>
      <c r="G19" s="26"/>
    </row>
    <row r="20" spans="1:7" ht="12.75">
      <c r="A20" s="1" t="s">
        <v>59</v>
      </c>
      <c r="B20" s="11"/>
      <c r="C20" s="11"/>
      <c r="D20" s="74">
        <v>23</v>
      </c>
      <c r="E20" s="11"/>
      <c r="F20" s="11"/>
      <c r="G20" s="11"/>
    </row>
    <row r="21" spans="1:12" ht="29.25" customHeight="1">
      <c r="A21" s="28"/>
      <c r="B21" s="10"/>
      <c r="C21" s="10"/>
      <c r="D21" s="9"/>
      <c r="E21" s="10"/>
      <c r="F21" s="10"/>
      <c r="G21" s="10"/>
      <c r="H21" s="60" t="s">
        <v>130</v>
      </c>
      <c r="I21" s="62" t="s">
        <v>125</v>
      </c>
      <c r="J21" s="62" t="s">
        <v>126</v>
      </c>
      <c r="K21" s="62" t="s">
        <v>127</v>
      </c>
      <c r="L21" s="62" t="s">
        <v>128</v>
      </c>
    </row>
    <row r="22" spans="1:12" ht="22.5" customHeight="1">
      <c r="A22" s="74"/>
      <c r="B22" s="11"/>
      <c r="C22" s="11"/>
      <c r="D22" s="74"/>
      <c r="E22" s="11"/>
      <c r="F22" s="11"/>
      <c r="G22" s="11"/>
      <c r="H22" s="63"/>
      <c r="I22" s="65"/>
      <c r="J22" s="65">
        <f>I22*19.1</f>
        <v>0</v>
      </c>
      <c r="K22" s="65">
        <f>I22*191</f>
        <v>0</v>
      </c>
      <c r="L22" s="65">
        <f>K22*3</f>
        <v>0</v>
      </c>
    </row>
    <row r="23" spans="1:7" ht="12.75">
      <c r="A23" s="25" t="s">
        <v>131</v>
      </c>
      <c r="B23" s="10" t="s">
        <v>78</v>
      </c>
      <c r="C23" s="10" t="s">
        <v>79</v>
      </c>
      <c r="D23" s="9"/>
      <c r="E23" s="10"/>
      <c r="F23" s="10"/>
      <c r="G23" s="10"/>
    </row>
    <row r="24" spans="1:9" ht="12.75">
      <c r="A24" s="1" t="s">
        <v>6</v>
      </c>
      <c r="B24" s="11"/>
      <c r="C24" s="11"/>
      <c r="D24" s="5">
        <v>66</v>
      </c>
      <c r="E24" s="11">
        <v>5</v>
      </c>
      <c r="F24" s="11"/>
      <c r="G24" s="11"/>
      <c r="I24" s="47"/>
    </row>
    <row r="25" spans="1:9" ht="12.75">
      <c r="A25" s="1" t="s">
        <v>7</v>
      </c>
      <c r="B25" s="11"/>
      <c r="C25" s="11"/>
      <c r="D25" s="5"/>
      <c r="E25" s="11"/>
      <c r="F25" s="11"/>
      <c r="G25" s="11"/>
      <c r="I25" s="47"/>
    </row>
    <row r="26" spans="1:9" ht="12.75">
      <c r="A26" s="1"/>
      <c r="B26" s="11"/>
      <c r="C26" s="11"/>
      <c r="D26" s="61"/>
      <c r="E26" s="11"/>
      <c r="F26" s="11"/>
      <c r="G26" s="11"/>
      <c r="I26" s="57"/>
    </row>
    <row r="27" spans="1:9" ht="12.75">
      <c r="A27" s="1" t="s">
        <v>8</v>
      </c>
      <c r="B27" s="11"/>
      <c r="C27" s="11"/>
      <c r="D27" s="5">
        <v>218</v>
      </c>
      <c r="E27" s="11"/>
      <c r="F27" s="11"/>
      <c r="G27" s="11"/>
      <c r="I27" s="47"/>
    </row>
    <row r="28" spans="1:9" ht="12.75">
      <c r="A28" s="1" t="s">
        <v>9</v>
      </c>
      <c r="B28" s="11"/>
      <c r="C28" s="11"/>
      <c r="D28" s="11"/>
      <c r="E28" s="11"/>
      <c r="F28" s="11"/>
      <c r="G28" s="11"/>
      <c r="I28" s="47"/>
    </row>
    <row r="29" spans="1:12" ht="29.25" customHeight="1">
      <c r="A29" s="9"/>
      <c r="B29" s="10"/>
      <c r="C29" s="10"/>
      <c r="D29" s="10"/>
      <c r="E29" s="10"/>
      <c r="F29" s="10"/>
      <c r="G29" s="10"/>
      <c r="H29" s="60" t="s">
        <v>132</v>
      </c>
      <c r="I29" s="62" t="s">
        <v>125</v>
      </c>
      <c r="J29" s="62" t="s">
        <v>126</v>
      </c>
      <c r="K29" s="62" t="s">
        <v>127</v>
      </c>
      <c r="L29" s="62" t="s">
        <v>128</v>
      </c>
    </row>
    <row r="30" spans="1:12" ht="21.75" customHeight="1">
      <c r="A30" s="74"/>
      <c r="B30" s="11"/>
      <c r="C30" s="11"/>
      <c r="D30" s="11"/>
      <c r="E30" s="11"/>
      <c r="F30" s="11"/>
      <c r="G30" s="11"/>
      <c r="H30" s="63"/>
      <c r="I30" s="65"/>
      <c r="J30" s="65">
        <f>I30*19.1</f>
        <v>0</v>
      </c>
      <c r="K30" s="65">
        <f>I30*191</f>
        <v>0</v>
      </c>
      <c r="L30" s="65">
        <f>K30*3</f>
        <v>0</v>
      </c>
    </row>
    <row r="31" spans="1:11" ht="12.75">
      <c r="A31" s="25" t="s">
        <v>133</v>
      </c>
      <c r="B31" s="10" t="s">
        <v>80</v>
      </c>
      <c r="C31" s="10" t="s">
        <v>81</v>
      </c>
      <c r="D31" s="9"/>
      <c r="E31" s="10"/>
      <c r="F31" s="10"/>
      <c r="G31" s="10"/>
      <c r="J31" s="29"/>
      <c r="K31" s="29"/>
    </row>
    <row r="32" spans="1:11" ht="12.75">
      <c r="A32" s="1" t="s">
        <v>10</v>
      </c>
      <c r="B32" s="11"/>
      <c r="C32" s="11"/>
      <c r="D32" s="9">
        <v>72</v>
      </c>
      <c r="E32" s="11">
        <v>1</v>
      </c>
      <c r="F32" s="11"/>
      <c r="G32" s="11"/>
      <c r="J32" s="29"/>
      <c r="K32" s="29"/>
    </row>
    <row r="33" spans="1:11" ht="12.75">
      <c r="A33" s="1" t="s">
        <v>11</v>
      </c>
      <c r="B33" s="11"/>
      <c r="C33" s="11"/>
      <c r="D33" s="5"/>
      <c r="E33" s="11"/>
      <c r="F33" s="11"/>
      <c r="G33" s="11"/>
      <c r="J33" s="29"/>
      <c r="K33" s="29"/>
    </row>
    <row r="34" spans="1:11" ht="12.75">
      <c r="A34" s="1"/>
      <c r="B34" s="11"/>
      <c r="C34" s="11"/>
      <c r="D34" s="61"/>
      <c r="E34" s="11"/>
      <c r="F34" s="11"/>
      <c r="G34" s="11"/>
      <c r="J34" s="29"/>
      <c r="K34" s="29"/>
    </row>
    <row r="35" spans="1:7" s="20" customFormat="1" ht="12.75">
      <c r="A35" s="18" t="s">
        <v>113</v>
      </c>
      <c r="B35" s="17"/>
      <c r="C35" s="17"/>
      <c r="D35" s="19">
        <v>172</v>
      </c>
      <c r="E35" s="17">
        <v>10</v>
      </c>
      <c r="F35" s="17"/>
      <c r="G35" s="17"/>
    </row>
    <row r="36" spans="1:7" s="20" customFormat="1" ht="12.75">
      <c r="A36" s="18" t="s">
        <v>114</v>
      </c>
      <c r="B36" s="17"/>
      <c r="C36" s="17"/>
      <c r="D36" s="19"/>
      <c r="E36" s="17"/>
      <c r="F36" s="17"/>
      <c r="G36" s="17"/>
    </row>
    <row r="37" spans="1:7" s="59" customFormat="1" ht="12.75">
      <c r="A37" s="18"/>
      <c r="B37" s="17"/>
      <c r="C37" s="17"/>
      <c r="D37" s="58"/>
      <c r="E37" s="17"/>
      <c r="F37" s="17"/>
      <c r="G37" s="17"/>
    </row>
    <row r="38" spans="1:11" s="20" customFormat="1" ht="12.75">
      <c r="A38" s="18" t="s">
        <v>12</v>
      </c>
      <c r="B38" s="17"/>
      <c r="C38" s="17"/>
      <c r="D38" s="19">
        <v>213</v>
      </c>
      <c r="E38" s="17">
        <v>10</v>
      </c>
      <c r="F38" s="17"/>
      <c r="G38" s="17"/>
      <c r="J38" s="30"/>
      <c r="K38" s="30"/>
    </row>
    <row r="39" spans="1:11" ht="12.75">
      <c r="A39" s="1" t="s">
        <v>13</v>
      </c>
      <c r="B39" s="11"/>
      <c r="C39" s="11"/>
      <c r="D39" s="74"/>
      <c r="E39" s="11"/>
      <c r="F39" s="11"/>
      <c r="G39" s="11"/>
      <c r="J39" s="29"/>
      <c r="K39" s="29"/>
    </row>
    <row r="40" spans="1:12" ht="29.25" customHeight="1">
      <c r="A40" s="69"/>
      <c r="B40" s="10"/>
      <c r="C40" s="10"/>
      <c r="D40" s="9"/>
      <c r="E40" s="10"/>
      <c r="F40" s="10"/>
      <c r="G40" s="10"/>
      <c r="H40" s="60" t="s">
        <v>134</v>
      </c>
      <c r="I40" s="62" t="s">
        <v>125</v>
      </c>
      <c r="J40" s="62" t="s">
        <v>126</v>
      </c>
      <c r="K40" s="62" t="s">
        <v>127</v>
      </c>
      <c r="L40" s="62" t="s">
        <v>128</v>
      </c>
    </row>
    <row r="41" spans="1:12" ht="21.75" customHeight="1">
      <c r="A41" s="74"/>
      <c r="B41" s="11"/>
      <c r="C41" s="11"/>
      <c r="D41" s="74"/>
      <c r="E41" s="11"/>
      <c r="F41" s="11"/>
      <c r="G41" s="11"/>
      <c r="H41" s="63"/>
      <c r="I41" s="65"/>
      <c r="J41" s="65">
        <f>I41*19.1</f>
        <v>0</v>
      </c>
      <c r="K41" s="65">
        <f>I41*191</f>
        <v>0</v>
      </c>
      <c r="L41" s="65">
        <f>K41*3</f>
        <v>0</v>
      </c>
    </row>
    <row r="42" spans="1:7" ht="12.75">
      <c r="A42" s="25" t="s">
        <v>135</v>
      </c>
      <c r="B42" s="10" t="s">
        <v>82</v>
      </c>
      <c r="C42" s="10" t="s">
        <v>83</v>
      </c>
      <c r="D42" s="9"/>
      <c r="E42" s="10"/>
      <c r="F42" s="10"/>
      <c r="G42" s="10"/>
    </row>
    <row r="43" spans="1:7" ht="12.75">
      <c r="A43" s="1" t="s">
        <v>14</v>
      </c>
      <c r="B43" s="11"/>
      <c r="C43" s="10"/>
      <c r="D43" s="9">
        <v>6</v>
      </c>
      <c r="E43" s="17">
        <v>180</v>
      </c>
      <c r="F43" s="11"/>
      <c r="G43" s="11"/>
    </row>
    <row r="44" spans="1:7" ht="12.75">
      <c r="A44" s="1" t="s">
        <v>15</v>
      </c>
      <c r="B44" s="11"/>
      <c r="C44" s="11"/>
      <c r="D44" s="5"/>
      <c r="E44" s="11"/>
      <c r="F44" s="11"/>
      <c r="G44" s="11"/>
    </row>
    <row r="45" spans="1:7" ht="12.75">
      <c r="A45" s="1"/>
      <c r="B45" s="11"/>
      <c r="C45" s="11"/>
      <c r="D45" s="61"/>
      <c r="E45" s="11"/>
      <c r="F45" s="11"/>
      <c r="G45" s="11"/>
    </row>
    <row r="46" spans="1:7" ht="12.75">
      <c r="A46" s="1" t="s">
        <v>115</v>
      </c>
      <c r="B46" s="11"/>
      <c r="C46" s="11"/>
      <c r="D46" s="74"/>
      <c r="E46" s="11">
        <v>13</v>
      </c>
      <c r="F46" s="11"/>
      <c r="G46" s="11"/>
    </row>
    <row r="47" spans="1:12" ht="29.25" customHeight="1">
      <c r="A47" s="31"/>
      <c r="B47" s="32"/>
      <c r="C47" s="32"/>
      <c r="D47" s="9"/>
      <c r="E47" s="32"/>
      <c r="F47" s="32"/>
      <c r="G47" s="32"/>
      <c r="H47" s="60" t="s">
        <v>136</v>
      </c>
      <c r="I47" s="62" t="s">
        <v>125</v>
      </c>
      <c r="J47" s="62" t="s">
        <v>126</v>
      </c>
      <c r="K47" s="62" t="s">
        <v>127</v>
      </c>
      <c r="L47" s="62" t="s">
        <v>128</v>
      </c>
    </row>
    <row r="48" spans="1:12" ht="21.75" customHeight="1">
      <c r="A48" s="61"/>
      <c r="B48" s="11"/>
      <c r="C48" s="11"/>
      <c r="D48" s="61"/>
      <c r="E48" s="11"/>
      <c r="F48" s="11"/>
      <c r="G48" s="11"/>
      <c r="H48" s="63"/>
      <c r="I48" s="65"/>
      <c r="J48" s="65">
        <f>I48*19.1</f>
        <v>0</v>
      </c>
      <c r="K48" s="65">
        <f>I48*191</f>
        <v>0</v>
      </c>
      <c r="L48" s="65">
        <f>K48*3</f>
        <v>0</v>
      </c>
    </row>
    <row r="49" spans="1:12" ht="21.75" customHeight="1">
      <c r="A49" s="69"/>
      <c r="B49" s="10"/>
      <c r="C49" s="10"/>
      <c r="D49" s="9"/>
      <c r="E49" s="10"/>
      <c r="F49" s="10"/>
      <c r="G49" s="10"/>
      <c r="H49" s="64"/>
      <c r="I49" s="67"/>
      <c r="J49" s="67"/>
      <c r="K49" s="67"/>
      <c r="L49" s="67"/>
    </row>
    <row r="50" spans="1:12" ht="21.75" customHeight="1">
      <c r="A50" s="69"/>
      <c r="B50" s="10"/>
      <c r="C50" s="10"/>
      <c r="D50" s="9"/>
      <c r="E50" s="10"/>
      <c r="F50" s="10"/>
      <c r="G50" s="10"/>
      <c r="H50" s="78" t="s">
        <v>122</v>
      </c>
      <c r="I50" s="72" t="s">
        <v>128</v>
      </c>
      <c r="J50" s="79"/>
      <c r="K50" s="80"/>
      <c r="L50" s="77">
        <f>L12+L22+L30+L41+L48</f>
        <v>0</v>
      </c>
    </row>
    <row r="51" spans="1:12" ht="21.75" customHeight="1">
      <c r="A51" s="70"/>
      <c r="B51" s="11"/>
      <c r="C51" s="11"/>
      <c r="D51" s="61"/>
      <c r="E51" s="11"/>
      <c r="F51" s="11"/>
      <c r="G51" s="11"/>
      <c r="H51" s="81"/>
      <c r="I51" s="72" t="s">
        <v>137</v>
      </c>
      <c r="J51" s="79"/>
      <c r="K51" s="80"/>
      <c r="L51" s="77">
        <f>L50*0.095</f>
        <v>0</v>
      </c>
    </row>
    <row r="52" spans="1:12" ht="21.75" customHeight="1" thickBot="1">
      <c r="A52" s="70"/>
      <c r="B52" s="11"/>
      <c r="C52" s="11"/>
      <c r="D52" s="74"/>
      <c r="E52" s="11"/>
      <c r="F52" s="11"/>
      <c r="G52" s="11"/>
      <c r="H52" s="82"/>
      <c r="I52" s="72" t="s">
        <v>138</v>
      </c>
      <c r="J52" s="79"/>
      <c r="K52" s="80"/>
      <c r="L52" s="77">
        <f>L50+L51</f>
        <v>0</v>
      </c>
    </row>
    <row r="53" spans="1:7" ht="63.75" customHeight="1" thickBot="1">
      <c r="A53" s="86" t="s">
        <v>139</v>
      </c>
      <c r="B53" s="21"/>
      <c r="C53" s="21"/>
      <c r="D53" s="22"/>
      <c r="E53" s="22"/>
      <c r="F53" s="23"/>
      <c r="G53" s="24"/>
    </row>
    <row r="54" spans="1:12" ht="12.75" customHeight="1">
      <c r="A54" s="66"/>
      <c r="B54" s="27"/>
      <c r="C54" s="27"/>
      <c r="D54" s="4"/>
      <c r="E54" s="27"/>
      <c r="F54" s="27"/>
      <c r="G54" s="27"/>
      <c r="H54" s="83"/>
      <c r="I54" s="84"/>
      <c r="J54" s="85"/>
      <c r="K54" s="85"/>
      <c r="L54" s="67"/>
    </row>
    <row r="55" spans="1:8" ht="12.75">
      <c r="A55" s="25" t="s">
        <v>140</v>
      </c>
      <c r="B55" s="68" t="s">
        <v>72</v>
      </c>
      <c r="C55" s="10" t="s">
        <v>83</v>
      </c>
      <c r="D55" s="9"/>
      <c r="E55" s="10"/>
      <c r="F55" s="10"/>
      <c r="G55" s="10"/>
      <c r="H55" s="71"/>
    </row>
    <row r="56" spans="1:7" ht="12.75">
      <c r="A56" s="28" t="s">
        <v>70</v>
      </c>
      <c r="B56" s="10"/>
      <c r="C56" s="10"/>
      <c r="D56" s="31">
        <v>20</v>
      </c>
      <c r="E56" s="10"/>
      <c r="F56" s="10"/>
      <c r="G56" s="10"/>
    </row>
    <row r="57" spans="1:7" ht="12.75">
      <c r="A57" s="28"/>
      <c r="B57" s="10"/>
      <c r="C57" s="10"/>
      <c r="D57" s="31"/>
      <c r="E57" s="10"/>
      <c r="F57" s="10"/>
      <c r="G57" s="10"/>
    </row>
    <row r="58" spans="1:7" ht="12.75">
      <c r="A58" s="1" t="s">
        <v>47</v>
      </c>
      <c r="B58" s="11"/>
      <c r="C58" s="11"/>
      <c r="D58" s="5"/>
      <c r="E58" s="11">
        <v>2</v>
      </c>
      <c r="F58" s="11">
        <v>14</v>
      </c>
      <c r="G58" s="11"/>
    </row>
    <row r="59" spans="1:7" ht="12.75">
      <c r="A59" s="1" t="s">
        <v>48</v>
      </c>
      <c r="B59" s="11"/>
      <c r="C59" s="11"/>
      <c r="D59" s="9"/>
      <c r="E59" s="11"/>
      <c r="F59" s="11"/>
      <c r="G59" s="11"/>
    </row>
    <row r="60" spans="1:7" ht="12.75">
      <c r="A60" s="1"/>
      <c r="B60" s="11"/>
      <c r="C60" s="11"/>
      <c r="D60" s="5"/>
      <c r="E60" s="11"/>
      <c r="F60" s="11"/>
      <c r="G60" s="11"/>
    </row>
    <row r="61" spans="1:7" ht="12.75">
      <c r="A61" s="1" t="s">
        <v>18</v>
      </c>
      <c r="B61" s="11"/>
      <c r="C61" s="11"/>
      <c r="D61" s="5"/>
      <c r="E61" s="11"/>
      <c r="F61" s="11">
        <v>19</v>
      </c>
      <c r="G61" s="11"/>
    </row>
    <row r="62" spans="1:7" ht="12.75">
      <c r="A62" s="1" t="s">
        <v>19</v>
      </c>
      <c r="B62" s="11"/>
      <c r="C62" s="11"/>
      <c r="D62" s="5"/>
      <c r="E62" s="11"/>
      <c r="F62" s="11"/>
      <c r="G62" s="11"/>
    </row>
    <row r="63" spans="1:7" ht="12.75">
      <c r="A63" s="1"/>
      <c r="B63" s="11"/>
      <c r="C63" s="11"/>
      <c r="D63" s="5"/>
      <c r="E63" s="11"/>
      <c r="F63" s="11"/>
      <c r="G63" s="11"/>
    </row>
    <row r="64" spans="1:7" ht="12.75">
      <c r="A64" s="1" t="s">
        <v>20</v>
      </c>
      <c r="B64" s="11"/>
      <c r="C64" s="11"/>
      <c r="D64" s="5"/>
      <c r="E64" s="11"/>
      <c r="F64" s="11">
        <v>4</v>
      </c>
      <c r="G64" s="11"/>
    </row>
    <row r="65" spans="1:7" ht="12.75">
      <c r="A65" s="1" t="s">
        <v>21</v>
      </c>
      <c r="B65" s="11"/>
      <c r="C65" s="11"/>
      <c r="D65" s="5"/>
      <c r="E65" s="11"/>
      <c r="F65" s="11"/>
      <c r="G65" s="11"/>
    </row>
    <row r="66" spans="1:7" ht="12.75">
      <c r="A66" s="1"/>
      <c r="B66" s="11"/>
      <c r="C66" s="11"/>
      <c r="D66" s="5"/>
      <c r="E66" s="11"/>
      <c r="F66" s="11"/>
      <c r="G66" s="11"/>
    </row>
    <row r="67" spans="1:7" ht="12.75">
      <c r="A67" s="1" t="s">
        <v>22</v>
      </c>
      <c r="B67" s="11"/>
      <c r="C67" s="11"/>
      <c r="D67" s="5"/>
      <c r="E67" s="11">
        <v>16</v>
      </c>
      <c r="F67" s="11"/>
      <c r="G67" s="11"/>
    </row>
    <row r="68" spans="1:7" ht="12.75">
      <c r="A68" s="1" t="s">
        <v>23</v>
      </c>
      <c r="B68" s="11"/>
      <c r="C68" s="11"/>
      <c r="D68" s="5"/>
      <c r="E68" s="11"/>
      <c r="F68" s="11"/>
      <c r="G68" s="11"/>
    </row>
    <row r="69" spans="1:7" ht="12.75">
      <c r="A69" s="1"/>
      <c r="B69" s="11"/>
      <c r="C69" s="11"/>
      <c r="D69" s="5"/>
      <c r="E69" s="11"/>
      <c r="F69" s="11"/>
      <c r="G69" s="11"/>
    </row>
    <row r="70" spans="1:7" ht="12.75">
      <c r="A70" s="1" t="s">
        <v>24</v>
      </c>
      <c r="B70" s="11"/>
      <c r="C70" s="11"/>
      <c r="D70" s="5"/>
      <c r="E70" s="11"/>
      <c r="F70" s="11">
        <v>50</v>
      </c>
      <c r="G70" s="11"/>
    </row>
    <row r="71" spans="1:7" ht="12.75">
      <c r="A71" s="1" t="s">
        <v>25</v>
      </c>
      <c r="B71" s="11"/>
      <c r="C71" s="11"/>
      <c r="D71" s="5"/>
      <c r="E71" s="11"/>
      <c r="F71" s="11"/>
      <c r="G71" s="11"/>
    </row>
    <row r="72" spans="1:7" ht="12.75">
      <c r="A72" s="1"/>
      <c r="B72" s="11"/>
      <c r="C72" s="11"/>
      <c r="D72" s="74"/>
      <c r="E72" s="11"/>
      <c r="F72" s="11"/>
      <c r="G72" s="11"/>
    </row>
    <row r="73" spans="1:7" ht="12.75">
      <c r="A73" s="1" t="s">
        <v>28</v>
      </c>
      <c r="B73" s="11"/>
      <c r="C73" s="11"/>
      <c r="D73" s="5"/>
      <c r="E73" s="11"/>
      <c r="F73" s="11"/>
      <c r="G73" s="11"/>
    </row>
    <row r="74" spans="1:7" ht="12.75">
      <c r="A74" s="1" t="s">
        <v>29</v>
      </c>
      <c r="B74" s="11"/>
      <c r="C74" s="11"/>
      <c r="D74" s="74"/>
      <c r="E74" s="11"/>
      <c r="F74" s="11"/>
      <c r="G74" s="11"/>
    </row>
    <row r="75" spans="1:12" ht="29.25" customHeight="1">
      <c r="A75" s="9"/>
      <c r="B75" s="10"/>
      <c r="C75" s="10"/>
      <c r="D75" s="9"/>
      <c r="E75" s="10"/>
      <c r="F75" s="10"/>
      <c r="G75" s="10"/>
      <c r="H75" s="73" t="s">
        <v>141</v>
      </c>
      <c r="I75" s="75" t="s">
        <v>125</v>
      </c>
      <c r="J75" s="75" t="s">
        <v>126</v>
      </c>
      <c r="K75" s="75" t="s">
        <v>127</v>
      </c>
      <c r="L75" s="75" t="s">
        <v>128</v>
      </c>
    </row>
    <row r="76" spans="1:12" ht="22.5" customHeight="1">
      <c r="A76" s="74"/>
      <c r="B76" s="11"/>
      <c r="C76" s="11"/>
      <c r="D76" s="74"/>
      <c r="E76" s="11"/>
      <c r="F76" s="11"/>
      <c r="G76" s="11"/>
      <c r="H76" s="76"/>
      <c r="I76" s="77"/>
      <c r="J76" s="77">
        <f>I76*19.1</f>
        <v>0</v>
      </c>
      <c r="K76" s="77">
        <f>I76*191</f>
        <v>0</v>
      </c>
      <c r="L76" s="77">
        <f>K76*3</f>
        <v>0</v>
      </c>
    </row>
    <row r="77" spans="1:7" ht="12.75">
      <c r="A77" s="25" t="s">
        <v>142</v>
      </c>
      <c r="B77" s="10" t="s">
        <v>73</v>
      </c>
      <c r="C77" s="10" t="s">
        <v>121</v>
      </c>
      <c r="D77" s="9"/>
      <c r="E77" s="10"/>
      <c r="F77" s="10"/>
      <c r="G77" s="10"/>
    </row>
    <row r="78" spans="1:7" ht="12.75">
      <c r="A78" s="28" t="s">
        <v>64</v>
      </c>
      <c r="B78" s="10"/>
      <c r="C78" s="10"/>
      <c r="D78" s="5">
        <v>11</v>
      </c>
      <c r="E78" s="10"/>
      <c r="F78" s="10"/>
      <c r="G78" s="10"/>
    </row>
    <row r="79" spans="1:7" ht="12.75">
      <c r="A79" s="28"/>
      <c r="B79" s="10"/>
      <c r="C79" s="10"/>
      <c r="D79" s="74"/>
      <c r="E79" s="10"/>
      <c r="F79" s="10"/>
      <c r="G79" s="10"/>
    </row>
    <row r="80" spans="1:7" ht="12.75">
      <c r="A80" s="1" t="s">
        <v>54</v>
      </c>
      <c r="B80" s="11"/>
      <c r="C80" s="11"/>
      <c r="D80" s="5">
        <v>26</v>
      </c>
      <c r="E80" s="11"/>
      <c r="F80" s="11"/>
      <c r="G80" s="11"/>
    </row>
    <row r="81" spans="1:7" ht="12.75">
      <c r="A81" s="1"/>
      <c r="B81" s="11"/>
      <c r="C81" s="11"/>
      <c r="D81" s="74"/>
      <c r="E81" s="11"/>
      <c r="F81" s="11"/>
      <c r="G81" s="11"/>
    </row>
    <row r="82" spans="1:7" ht="12.75">
      <c r="A82" s="1" t="s">
        <v>30</v>
      </c>
      <c r="B82" s="11"/>
      <c r="C82" s="11"/>
      <c r="D82" s="5">
        <v>13</v>
      </c>
      <c r="E82" s="11"/>
      <c r="F82" s="11"/>
      <c r="G82" s="11"/>
    </row>
    <row r="83" spans="1:7" ht="12.75">
      <c r="A83" s="1"/>
      <c r="B83" s="11"/>
      <c r="C83" s="11"/>
      <c r="D83" s="74"/>
      <c r="E83" s="11"/>
      <c r="F83" s="11"/>
      <c r="G83" s="11"/>
    </row>
    <row r="84" spans="1:7" ht="12.75">
      <c r="A84" s="1" t="s">
        <v>31</v>
      </c>
      <c r="B84" s="11"/>
      <c r="C84" s="11"/>
      <c r="D84" s="5">
        <v>7</v>
      </c>
      <c r="E84" s="11"/>
      <c r="F84" s="11"/>
      <c r="G84" s="11"/>
    </row>
    <row r="85" spans="1:7" ht="12.75">
      <c r="A85" s="1"/>
      <c r="B85" s="11"/>
      <c r="C85" s="11"/>
      <c r="D85" s="74"/>
      <c r="E85" s="11"/>
      <c r="F85" s="11"/>
      <c r="G85" s="11"/>
    </row>
    <row r="86" spans="1:7" ht="12.75">
      <c r="A86" s="1" t="s">
        <v>65</v>
      </c>
      <c r="B86" s="11"/>
      <c r="C86" s="11"/>
      <c r="D86" s="5"/>
      <c r="E86" s="11"/>
      <c r="F86" s="11"/>
      <c r="G86" s="11"/>
    </row>
    <row r="87" spans="1:7" ht="12.75">
      <c r="A87" s="1"/>
      <c r="B87" s="11"/>
      <c r="C87" s="11"/>
      <c r="D87" s="74"/>
      <c r="E87" s="11"/>
      <c r="F87" s="11"/>
      <c r="G87" s="11"/>
    </row>
    <row r="88" spans="1:7" ht="12.75">
      <c r="A88" s="1" t="s">
        <v>32</v>
      </c>
      <c r="B88" s="11"/>
      <c r="C88" s="11"/>
      <c r="D88" s="5"/>
      <c r="E88" s="11"/>
      <c r="F88" s="11"/>
      <c r="G88" s="11"/>
    </row>
    <row r="89" spans="1:7" ht="12.75">
      <c r="A89" s="1"/>
      <c r="B89" s="11"/>
      <c r="C89" s="11"/>
      <c r="D89" s="74"/>
      <c r="E89" s="11"/>
      <c r="F89" s="11"/>
      <c r="G89" s="11"/>
    </row>
    <row r="90" spans="1:7" ht="12.75">
      <c r="A90" s="1" t="s">
        <v>33</v>
      </c>
      <c r="B90" s="11"/>
      <c r="C90" s="11"/>
      <c r="D90" s="5"/>
      <c r="E90" s="11"/>
      <c r="F90" s="11"/>
      <c r="G90" s="11"/>
    </row>
    <row r="91" spans="1:7" ht="12.75">
      <c r="A91" s="1"/>
      <c r="B91" s="11"/>
      <c r="C91" s="11"/>
      <c r="D91" s="74"/>
      <c r="E91" s="11"/>
      <c r="F91" s="11"/>
      <c r="G91" s="11"/>
    </row>
    <row r="92" spans="1:7" ht="12.75">
      <c r="A92" s="1" t="s">
        <v>34</v>
      </c>
      <c r="B92" s="11"/>
      <c r="C92" s="11"/>
      <c r="D92" s="5"/>
      <c r="E92" s="11"/>
      <c r="F92" s="11"/>
      <c r="G92" s="11"/>
    </row>
    <row r="93" spans="1:7" ht="12.75">
      <c r="A93" s="1"/>
      <c r="B93" s="11"/>
      <c r="C93" s="11"/>
      <c r="D93" s="74"/>
      <c r="E93" s="11"/>
      <c r="F93" s="11"/>
      <c r="G93" s="11"/>
    </row>
    <row r="94" spans="1:7" ht="12.75">
      <c r="A94" s="1" t="s">
        <v>35</v>
      </c>
      <c r="B94" s="11"/>
      <c r="C94" s="11"/>
      <c r="D94" s="5"/>
      <c r="E94" s="11"/>
      <c r="F94" s="11"/>
      <c r="G94" s="11"/>
    </row>
    <row r="95" spans="1:7" ht="12.75">
      <c r="A95" s="1"/>
      <c r="B95" s="11"/>
      <c r="C95" s="11"/>
      <c r="D95" s="74"/>
      <c r="E95" s="11"/>
      <c r="F95" s="11"/>
      <c r="G95" s="11"/>
    </row>
    <row r="96" spans="1:7" ht="12.75">
      <c r="A96" s="1" t="s">
        <v>49</v>
      </c>
      <c r="B96" s="11"/>
      <c r="C96" s="11"/>
      <c r="D96" s="5"/>
      <c r="E96" s="11"/>
      <c r="F96" s="11"/>
      <c r="G96" s="11"/>
    </row>
    <row r="97" spans="1:7" ht="12.75">
      <c r="A97" s="1" t="s">
        <v>50</v>
      </c>
      <c r="B97" s="11"/>
      <c r="C97" s="11"/>
      <c r="D97" s="5"/>
      <c r="E97" s="11"/>
      <c r="F97" s="11"/>
      <c r="G97" s="11"/>
    </row>
    <row r="98" spans="1:7" ht="12.75">
      <c r="A98" s="1"/>
      <c r="B98" s="11"/>
      <c r="C98" s="11"/>
      <c r="D98" s="9"/>
      <c r="E98" s="11"/>
      <c r="F98" s="11"/>
      <c r="G98" s="11"/>
    </row>
    <row r="99" spans="1:7" ht="12.75">
      <c r="A99" s="1" t="s">
        <v>36</v>
      </c>
      <c r="B99" s="11"/>
      <c r="C99" s="11"/>
      <c r="D99" s="9">
        <v>11</v>
      </c>
      <c r="E99" s="11"/>
      <c r="F99" s="11"/>
      <c r="G99" s="11"/>
    </row>
    <row r="100" spans="1:7" ht="12.75">
      <c r="A100" s="5" t="s">
        <v>37</v>
      </c>
      <c r="B100" s="11"/>
      <c r="C100" s="11"/>
      <c r="D100" s="5"/>
      <c r="E100" s="11"/>
      <c r="F100" s="11"/>
      <c r="G100" s="11"/>
    </row>
    <row r="101" spans="1:7" ht="12.75">
      <c r="A101" s="74"/>
      <c r="B101" s="11"/>
      <c r="C101" s="11"/>
      <c r="D101" s="74"/>
      <c r="E101" s="11"/>
      <c r="F101" s="11"/>
      <c r="G101" s="11"/>
    </row>
    <row r="102" spans="1:7" ht="12.75">
      <c r="A102" s="5" t="s">
        <v>66</v>
      </c>
      <c r="B102" s="11"/>
      <c r="C102" s="11"/>
      <c r="D102" s="5"/>
      <c r="E102" s="11"/>
      <c r="F102" s="11"/>
      <c r="G102" s="11"/>
    </row>
    <row r="103" spans="1:7" ht="12.75">
      <c r="A103" s="74"/>
      <c r="B103" s="11"/>
      <c r="C103" s="11"/>
      <c r="D103" s="74"/>
      <c r="E103" s="11"/>
      <c r="F103" s="11"/>
      <c r="G103" s="11"/>
    </row>
    <row r="104" spans="1:7" ht="12.75">
      <c r="A104" s="74" t="s">
        <v>67</v>
      </c>
      <c r="B104" s="11"/>
      <c r="C104" s="11"/>
      <c r="D104" s="74"/>
      <c r="E104" s="11"/>
      <c r="F104" s="11"/>
      <c r="G104" s="11"/>
    </row>
    <row r="105" spans="1:12" ht="29.25" customHeight="1">
      <c r="A105" s="74"/>
      <c r="B105" s="11"/>
      <c r="C105" s="11"/>
      <c r="D105" s="74"/>
      <c r="E105" s="11"/>
      <c r="F105" s="11"/>
      <c r="G105" s="11"/>
      <c r="H105" s="73" t="s">
        <v>143</v>
      </c>
      <c r="I105" s="75" t="s">
        <v>125</v>
      </c>
      <c r="J105" s="75" t="s">
        <v>126</v>
      </c>
      <c r="K105" s="75" t="s">
        <v>127</v>
      </c>
      <c r="L105" s="75" t="s">
        <v>128</v>
      </c>
    </row>
    <row r="106" spans="1:12" ht="21.75" customHeight="1">
      <c r="A106" s="69"/>
      <c r="B106" s="10"/>
      <c r="C106" s="10"/>
      <c r="D106" s="9"/>
      <c r="E106" s="10"/>
      <c r="F106" s="10"/>
      <c r="G106" s="10"/>
      <c r="H106" s="76"/>
      <c r="I106" s="77"/>
      <c r="J106" s="77">
        <f>I106*19.1</f>
        <v>0</v>
      </c>
      <c r="K106" s="77">
        <f>I106*191</f>
        <v>0</v>
      </c>
      <c r="L106" s="77">
        <f>K106*3</f>
        <v>0</v>
      </c>
    </row>
    <row r="107" spans="1:7" ht="12.75">
      <c r="A107" s="25" t="s">
        <v>144</v>
      </c>
      <c r="B107" s="10" t="s">
        <v>74</v>
      </c>
      <c r="C107" s="10" t="s">
        <v>83</v>
      </c>
      <c r="D107" s="10"/>
      <c r="E107" s="10"/>
      <c r="F107" s="10"/>
      <c r="G107" s="10"/>
    </row>
    <row r="108" spans="1:7" ht="12.75">
      <c r="A108" s="1" t="s">
        <v>38</v>
      </c>
      <c r="B108" s="11"/>
      <c r="C108" s="11"/>
      <c r="D108" s="11"/>
      <c r="E108" s="11"/>
      <c r="F108" s="11"/>
      <c r="G108" s="11"/>
    </row>
    <row r="109" spans="1:7" ht="12.75">
      <c r="A109" s="1" t="s">
        <v>39</v>
      </c>
      <c r="B109" s="11"/>
      <c r="C109" s="11"/>
      <c r="D109" s="11"/>
      <c r="E109" s="11"/>
      <c r="F109" s="11"/>
      <c r="G109" s="11"/>
    </row>
    <row r="110" spans="1:7" ht="12.75">
      <c r="A110" s="1"/>
      <c r="B110" s="11"/>
      <c r="C110" s="11"/>
      <c r="D110" s="11"/>
      <c r="E110" s="11"/>
      <c r="F110" s="11"/>
      <c r="G110" s="11"/>
    </row>
    <row r="111" spans="1:7" ht="12.75">
      <c r="A111" s="1" t="s">
        <v>40</v>
      </c>
      <c r="B111" s="11"/>
      <c r="C111" s="11"/>
      <c r="D111" s="11"/>
      <c r="E111" s="11"/>
      <c r="F111" s="11"/>
      <c r="G111" s="11"/>
    </row>
    <row r="112" spans="1:7" ht="12.75">
      <c r="A112" s="1" t="s">
        <v>41</v>
      </c>
      <c r="B112" s="11"/>
      <c r="C112" s="11"/>
      <c r="D112" s="11"/>
      <c r="E112" s="11"/>
      <c r="F112" s="11"/>
      <c r="G112" s="11"/>
    </row>
    <row r="113" spans="1:7" ht="12.75">
      <c r="A113" s="1"/>
      <c r="B113" s="11"/>
      <c r="C113" s="11"/>
      <c r="D113" s="11"/>
      <c r="E113" s="11"/>
      <c r="F113" s="11"/>
      <c r="G113" s="11"/>
    </row>
    <row r="114" spans="1:7" ht="12.75">
      <c r="A114" s="1" t="s">
        <v>42</v>
      </c>
      <c r="B114" s="11"/>
      <c r="C114" s="11"/>
      <c r="D114" s="11"/>
      <c r="E114" s="11"/>
      <c r="F114" s="11"/>
      <c r="G114" s="11"/>
    </row>
    <row r="115" spans="1:7" ht="12.75">
      <c r="A115" s="1" t="s">
        <v>43</v>
      </c>
      <c r="B115" s="11"/>
      <c r="C115" s="11"/>
      <c r="D115" s="11"/>
      <c r="E115" s="11"/>
      <c r="F115" s="11"/>
      <c r="G115" s="11"/>
    </row>
    <row r="116" spans="1:7" ht="12.75">
      <c r="A116" s="1"/>
      <c r="B116" s="11"/>
      <c r="C116" s="11"/>
      <c r="D116" s="11"/>
      <c r="E116" s="11"/>
      <c r="F116" s="11"/>
      <c r="G116" s="11"/>
    </row>
    <row r="117" spans="1:7" ht="12.75">
      <c r="A117" s="1" t="s">
        <v>63</v>
      </c>
      <c r="B117" s="11"/>
      <c r="C117" s="11"/>
      <c r="D117" s="11"/>
      <c r="E117" s="11"/>
      <c r="F117" s="11"/>
      <c r="G117" s="11"/>
    </row>
    <row r="118" spans="1:7" ht="12.75">
      <c r="A118" s="1"/>
      <c r="B118" s="11"/>
      <c r="C118" s="11"/>
      <c r="D118" s="11"/>
      <c r="E118" s="11"/>
      <c r="F118" s="11"/>
      <c r="G118" s="11"/>
    </row>
    <row r="119" spans="1:7" ht="12.75">
      <c r="A119" s="1" t="s">
        <v>60</v>
      </c>
      <c r="B119" s="11"/>
      <c r="C119" s="11"/>
      <c r="D119" s="11"/>
      <c r="E119" s="11"/>
      <c r="F119" s="11"/>
      <c r="G119" s="11"/>
    </row>
    <row r="120" spans="1:7" ht="12.75">
      <c r="A120" s="1"/>
      <c r="B120" s="11"/>
      <c r="C120" s="11"/>
      <c r="D120" s="11"/>
      <c r="E120" s="11"/>
      <c r="F120" s="11"/>
      <c r="G120" s="11"/>
    </row>
    <row r="121" spans="1:7" ht="12.75">
      <c r="A121" s="1" t="s">
        <v>61</v>
      </c>
      <c r="B121" s="11"/>
      <c r="C121" s="11"/>
      <c r="D121" s="11"/>
      <c r="E121" s="11"/>
      <c r="F121" s="11"/>
      <c r="G121" s="11"/>
    </row>
    <row r="122" spans="1:7" ht="12.75">
      <c r="A122" s="1"/>
      <c r="B122" s="11"/>
      <c r="C122" s="11"/>
      <c r="D122" s="11"/>
      <c r="E122" s="11"/>
      <c r="F122" s="11"/>
      <c r="G122" s="11"/>
    </row>
    <row r="123" spans="1:7" ht="12.75">
      <c r="A123" s="1" t="s">
        <v>62</v>
      </c>
      <c r="B123" s="11"/>
      <c r="C123" s="11"/>
      <c r="D123" s="11"/>
      <c r="E123" s="11"/>
      <c r="F123" s="11"/>
      <c r="G123" s="11"/>
    </row>
    <row r="124" spans="1:7" ht="12.75">
      <c r="A124" s="1"/>
      <c r="B124" s="11"/>
      <c r="C124" s="11"/>
      <c r="D124" s="11"/>
      <c r="E124" s="11"/>
      <c r="F124" s="11"/>
      <c r="G124" s="11"/>
    </row>
    <row r="125" spans="1:7" ht="12.75">
      <c r="A125" s="1" t="s">
        <v>44</v>
      </c>
      <c r="B125" s="11"/>
      <c r="C125" s="11"/>
      <c r="D125" s="11"/>
      <c r="E125" s="11"/>
      <c r="F125" s="11"/>
      <c r="G125" s="11"/>
    </row>
    <row r="126" spans="1:7" ht="12.75">
      <c r="A126" s="1" t="s">
        <v>45</v>
      </c>
      <c r="B126" s="11"/>
      <c r="C126" s="11"/>
      <c r="D126" s="11"/>
      <c r="E126" s="11"/>
      <c r="F126" s="11"/>
      <c r="G126" s="11"/>
    </row>
    <row r="127" spans="1:12" ht="29.25" customHeight="1">
      <c r="A127" s="70"/>
      <c r="B127" s="11"/>
      <c r="C127" s="11"/>
      <c r="D127" s="11"/>
      <c r="E127" s="11"/>
      <c r="F127" s="11"/>
      <c r="G127" s="11"/>
      <c r="H127" s="73" t="s">
        <v>145</v>
      </c>
      <c r="I127" s="75" t="s">
        <v>125</v>
      </c>
      <c r="J127" s="75" t="s">
        <v>126</v>
      </c>
      <c r="K127" s="75" t="s">
        <v>127</v>
      </c>
      <c r="L127" s="75" t="s">
        <v>128</v>
      </c>
    </row>
    <row r="128" spans="1:12" ht="21.75" customHeight="1">
      <c r="A128" s="74"/>
      <c r="B128" s="11"/>
      <c r="C128" s="11"/>
      <c r="D128" s="11"/>
      <c r="E128" s="11"/>
      <c r="F128" s="11"/>
      <c r="G128" s="11"/>
      <c r="H128" s="76"/>
      <c r="I128" s="77"/>
      <c r="J128" s="77">
        <f>I128*19.1</f>
        <v>0</v>
      </c>
      <c r="K128" s="77">
        <f>I128*191</f>
        <v>0</v>
      </c>
      <c r="L128" s="77">
        <f>K128*3</f>
        <v>0</v>
      </c>
    </row>
    <row r="129" spans="1:7" ht="12" customHeight="1">
      <c r="A129" s="25" t="s">
        <v>146</v>
      </c>
      <c r="B129" s="10" t="s">
        <v>75</v>
      </c>
      <c r="C129" s="10" t="s">
        <v>83</v>
      </c>
      <c r="D129" s="10"/>
      <c r="E129" s="10"/>
      <c r="F129" s="10"/>
      <c r="G129" s="10"/>
    </row>
    <row r="130" spans="1:7" ht="12" customHeight="1">
      <c r="A130" s="1" t="s">
        <v>16</v>
      </c>
      <c r="B130" s="10"/>
      <c r="C130" s="10"/>
      <c r="D130" s="10"/>
      <c r="E130" s="10"/>
      <c r="F130" s="10">
        <v>15</v>
      </c>
      <c r="G130" s="10"/>
    </row>
    <row r="131" spans="1:7" ht="12" customHeight="1">
      <c r="A131" s="1" t="s">
        <v>17</v>
      </c>
      <c r="B131" s="10"/>
      <c r="C131" s="10"/>
      <c r="D131" s="10"/>
      <c r="E131" s="10"/>
      <c r="F131" s="10"/>
      <c r="G131" s="10"/>
    </row>
    <row r="132" spans="1:7" ht="12" customHeight="1">
      <c r="A132" s="1"/>
      <c r="B132" s="10"/>
      <c r="C132" s="10"/>
      <c r="D132" s="10"/>
      <c r="E132" s="10"/>
      <c r="F132" s="10"/>
      <c r="G132" s="10"/>
    </row>
    <row r="133" spans="1:7" ht="12" customHeight="1">
      <c r="A133" s="1" t="s">
        <v>69</v>
      </c>
      <c r="B133" s="10"/>
      <c r="C133" s="10"/>
      <c r="D133" s="10"/>
      <c r="E133" s="10"/>
      <c r="F133" s="10"/>
      <c r="G133" s="10"/>
    </row>
    <row r="134" spans="1:7" ht="12" customHeight="1">
      <c r="A134" s="1"/>
      <c r="B134" s="10"/>
      <c r="C134" s="10"/>
      <c r="D134" s="10"/>
      <c r="E134" s="10"/>
      <c r="F134" s="10"/>
      <c r="G134" s="10"/>
    </row>
    <row r="135" spans="1:7" ht="12" customHeight="1">
      <c r="A135" s="1" t="s">
        <v>53</v>
      </c>
      <c r="B135" s="10"/>
      <c r="C135" s="10"/>
      <c r="D135" s="10"/>
      <c r="E135" s="10"/>
      <c r="F135" s="10">
        <v>4</v>
      </c>
      <c r="G135" s="10"/>
    </row>
    <row r="136" spans="1:7" ht="12.75">
      <c r="A136" s="1" t="s">
        <v>68</v>
      </c>
      <c r="B136" s="10"/>
      <c r="C136" s="10"/>
      <c r="D136" s="10"/>
      <c r="E136" s="10"/>
      <c r="F136" s="10"/>
      <c r="G136" s="10"/>
    </row>
    <row r="137" spans="1:7" ht="12.75">
      <c r="A137" s="1"/>
      <c r="B137" s="10"/>
      <c r="C137" s="10"/>
      <c r="D137" s="10"/>
      <c r="E137" s="10"/>
      <c r="F137" s="10"/>
      <c r="G137" s="10"/>
    </row>
    <row r="138" spans="1:7" ht="12.75">
      <c r="A138" s="1" t="s">
        <v>26</v>
      </c>
      <c r="B138" s="10"/>
      <c r="C138" s="10"/>
      <c r="D138" s="10"/>
      <c r="E138" s="10"/>
      <c r="F138" s="10">
        <v>6</v>
      </c>
      <c r="G138" s="10"/>
    </row>
    <row r="139" spans="1:7" ht="12.75">
      <c r="A139" s="1" t="s">
        <v>27</v>
      </c>
      <c r="B139" s="10"/>
      <c r="C139" s="10"/>
      <c r="D139" s="10"/>
      <c r="E139" s="10"/>
      <c r="F139" s="10"/>
      <c r="G139" s="10"/>
    </row>
    <row r="140" spans="1:7" ht="12.75">
      <c r="A140" s="1"/>
      <c r="B140" s="10"/>
      <c r="C140" s="10"/>
      <c r="D140" s="10"/>
      <c r="E140" s="10"/>
      <c r="F140" s="10"/>
      <c r="G140" s="10"/>
    </row>
    <row r="141" spans="1:7" ht="12.75">
      <c r="A141" s="1" t="s">
        <v>51</v>
      </c>
      <c r="B141" s="11"/>
      <c r="C141" s="11"/>
      <c r="D141" s="11"/>
      <c r="E141" s="11"/>
      <c r="F141" s="11"/>
      <c r="G141" s="11">
        <v>11</v>
      </c>
    </row>
    <row r="142" spans="1:7" ht="12.75">
      <c r="A142" s="1" t="s">
        <v>52</v>
      </c>
      <c r="B142" s="11"/>
      <c r="C142" s="11"/>
      <c r="D142" s="11"/>
      <c r="E142" s="11"/>
      <c r="F142" s="11"/>
      <c r="G142" s="11"/>
    </row>
    <row r="143" spans="1:12" ht="29.25" customHeight="1">
      <c r="A143" s="74"/>
      <c r="B143" s="11"/>
      <c r="C143" s="11"/>
      <c r="D143" s="11"/>
      <c r="E143" s="11"/>
      <c r="F143" s="11"/>
      <c r="G143" s="11"/>
      <c r="H143" s="73" t="s">
        <v>147</v>
      </c>
      <c r="I143" s="75" t="s">
        <v>125</v>
      </c>
      <c r="J143" s="75" t="s">
        <v>126</v>
      </c>
      <c r="K143" s="75" t="s">
        <v>127</v>
      </c>
      <c r="L143" s="75" t="s">
        <v>128</v>
      </c>
    </row>
    <row r="144" spans="1:12" ht="21.75" customHeight="1">
      <c r="A144" s="74"/>
      <c r="B144" s="11"/>
      <c r="C144" s="11"/>
      <c r="D144" s="11"/>
      <c r="E144" s="11"/>
      <c r="F144" s="11"/>
      <c r="G144" s="11"/>
      <c r="H144" s="76"/>
      <c r="I144" s="77"/>
      <c r="J144" s="77">
        <f>I144*19.1</f>
        <v>0</v>
      </c>
      <c r="K144" s="77">
        <f>I144*191</f>
        <v>0</v>
      </c>
      <c r="L144" s="77">
        <f>K144*3</f>
        <v>0</v>
      </c>
    </row>
    <row r="145" spans="1:12" ht="21.75" customHeight="1">
      <c r="A145" s="69"/>
      <c r="B145" s="10"/>
      <c r="C145" s="10"/>
      <c r="D145" s="10"/>
      <c r="E145" s="10"/>
      <c r="F145" s="10"/>
      <c r="G145" s="10"/>
      <c r="H145" s="89"/>
      <c r="I145" s="77"/>
      <c r="J145" s="77"/>
      <c r="K145" s="77"/>
      <c r="L145" s="77"/>
    </row>
    <row r="146" spans="1:12" ht="21.75" customHeight="1">
      <c r="A146" s="69"/>
      <c r="B146" s="10"/>
      <c r="C146" s="10"/>
      <c r="D146" s="9"/>
      <c r="E146" s="10"/>
      <c r="F146" s="10"/>
      <c r="G146" s="10"/>
      <c r="H146" s="78" t="s">
        <v>139</v>
      </c>
      <c r="I146" s="72" t="s">
        <v>128</v>
      </c>
      <c r="J146" s="79"/>
      <c r="K146" s="80"/>
      <c r="L146" s="77">
        <f>L76+L106+L128+L144</f>
        <v>0</v>
      </c>
    </row>
    <row r="147" spans="1:12" ht="21.75" customHeight="1">
      <c r="A147" s="70"/>
      <c r="B147" s="11"/>
      <c r="C147" s="11"/>
      <c r="D147" s="74"/>
      <c r="E147" s="11"/>
      <c r="F147" s="11"/>
      <c r="G147" s="11"/>
      <c r="H147" s="81"/>
      <c r="I147" s="72" t="s">
        <v>137</v>
      </c>
      <c r="J147" s="79"/>
      <c r="K147" s="80"/>
      <c r="L147" s="77">
        <f>L146*0.095</f>
        <v>0</v>
      </c>
    </row>
    <row r="148" spans="1:12" ht="21.75" customHeight="1">
      <c r="A148" s="70"/>
      <c r="B148" s="11"/>
      <c r="C148" s="11"/>
      <c r="D148" s="74"/>
      <c r="E148" s="11"/>
      <c r="F148" s="11"/>
      <c r="G148" s="11"/>
      <c r="H148" s="82"/>
      <c r="I148" s="72" t="s">
        <v>138</v>
      </c>
      <c r="J148" s="79"/>
      <c r="K148" s="80"/>
      <c r="L148" s="77">
        <f>L146+L147</f>
        <v>0</v>
      </c>
    </row>
    <row r="149" spans="2:3" s="2" customFormat="1" ht="13.5" thickBot="1">
      <c r="B149" s="3"/>
      <c r="C149" s="3"/>
    </row>
    <row r="150" spans="1:7" s="2" customFormat="1" ht="12.75">
      <c r="A150" s="12" t="s">
        <v>117</v>
      </c>
      <c r="B150" s="13"/>
      <c r="C150" s="13"/>
      <c r="D150" s="14">
        <f>SUM(D5:D144)</f>
        <v>997</v>
      </c>
      <c r="E150" s="14">
        <f>SUM(E5:E144)</f>
        <v>293</v>
      </c>
      <c r="F150" s="14">
        <f>SUM(F5:F144)</f>
        <v>112</v>
      </c>
      <c r="G150" s="15">
        <f>SUM(G5:G144)</f>
        <v>11</v>
      </c>
    </row>
    <row r="151" spans="1:7" ht="15.75" customHeight="1" thickBot="1">
      <c r="A151" s="16"/>
      <c r="B151" s="48"/>
      <c r="C151" s="48"/>
      <c r="D151" s="87">
        <f>SUM(D150:G150)</f>
        <v>1413</v>
      </c>
      <c r="E151" s="87"/>
      <c r="F151" s="87"/>
      <c r="G151" s="88"/>
    </row>
    <row r="152" spans="1:7" ht="12.75">
      <c r="A152" s="29"/>
      <c r="B152" s="52"/>
      <c r="C152" s="52"/>
      <c r="D152" s="29"/>
      <c r="E152" s="29"/>
      <c r="F152" s="29"/>
      <c r="G152" s="29"/>
    </row>
    <row r="153" spans="1:7" ht="12.75">
      <c r="A153" s="2" t="s">
        <v>109</v>
      </c>
      <c r="B153" s="29"/>
      <c r="C153" s="29"/>
      <c r="D153" s="29"/>
      <c r="E153" s="29"/>
      <c r="F153" s="29"/>
      <c r="G153" s="29"/>
    </row>
    <row r="154" spans="1:7" ht="12.75">
      <c r="A154" s="29" t="s">
        <v>110</v>
      </c>
      <c r="B154" s="29"/>
      <c r="C154" s="29"/>
      <c r="D154" s="29"/>
      <c r="E154" s="29"/>
      <c r="F154" s="29"/>
      <c r="G154" s="29"/>
    </row>
    <row r="155" spans="1:7" ht="12.75">
      <c r="A155" s="29" t="s">
        <v>111</v>
      </c>
      <c r="B155" s="29"/>
      <c r="C155" s="29"/>
      <c r="D155" s="29"/>
      <c r="E155" s="29"/>
      <c r="F155" s="29"/>
      <c r="G155" s="29"/>
    </row>
    <row r="156" spans="1:7" ht="12.75">
      <c r="A156" s="29" t="s">
        <v>112</v>
      </c>
      <c r="B156" s="29"/>
      <c r="C156" s="29"/>
      <c r="D156" s="29"/>
      <c r="E156" s="29"/>
      <c r="F156" s="29"/>
      <c r="G156" s="29"/>
    </row>
    <row r="157" spans="1:7" ht="12.75">
      <c r="A157" s="29" t="s">
        <v>148</v>
      </c>
      <c r="B157" s="29"/>
      <c r="C157" s="29"/>
      <c r="D157" s="29"/>
      <c r="E157" s="29"/>
      <c r="F157" s="29"/>
      <c r="G157" s="29"/>
    </row>
    <row r="158" spans="1:7" ht="12.75">
      <c r="A158" s="29" t="s">
        <v>116</v>
      </c>
      <c r="B158" s="52"/>
      <c r="C158" s="52"/>
      <c r="D158" s="29"/>
      <c r="E158" s="29"/>
      <c r="F158" s="29"/>
      <c r="G158" s="29"/>
    </row>
    <row r="159" spans="1:7" ht="12.75">
      <c r="A159" s="29" t="s">
        <v>149</v>
      </c>
      <c r="B159" s="52"/>
      <c r="C159" s="52"/>
      <c r="D159" s="29"/>
      <c r="E159" s="29"/>
      <c r="F159" s="29"/>
      <c r="G159" s="29"/>
    </row>
    <row r="160" spans="1:7" ht="13.5" thickBot="1">
      <c r="A160" s="29"/>
      <c r="B160" s="52"/>
      <c r="C160" s="52"/>
      <c r="D160" s="29"/>
      <c r="E160" s="29"/>
      <c r="F160" s="29"/>
      <c r="G160" s="29"/>
    </row>
    <row r="161" spans="1:7" ht="15.75" thickBot="1">
      <c r="A161" s="49" t="s">
        <v>150</v>
      </c>
      <c r="B161" s="50"/>
      <c r="C161" s="50"/>
      <c r="D161" s="50"/>
      <c r="E161" s="51"/>
      <c r="F161" s="29"/>
      <c r="G161" s="29"/>
    </row>
    <row r="162" spans="1:7" ht="15">
      <c r="A162" s="35"/>
      <c r="B162" s="36"/>
      <c r="C162" s="36"/>
      <c r="D162" s="37"/>
      <c r="E162" s="37"/>
      <c r="F162" s="29"/>
      <c r="G162" s="29"/>
    </row>
    <row r="163" spans="1:7" ht="15">
      <c r="A163" s="38" t="s">
        <v>85</v>
      </c>
      <c r="B163" s="39" t="s">
        <v>89</v>
      </c>
      <c r="C163" s="39" t="s">
        <v>90</v>
      </c>
      <c r="D163" s="40" t="s">
        <v>91</v>
      </c>
      <c r="E163" s="40" t="s">
        <v>106</v>
      </c>
      <c r="F163" s="29"/>
      <c r="G163" s="29"/>
    </row>
    <row r="164" spans="1:7" ht="15">
      <c r="A164" s="41" t="s">
        <v>92</v>
      </c>
      <c r="B164" s="42" t="s">
        <v>93</v>
      </c>
      <c r="C164" s="42" t="s">
        <v>93</v>
      </c>
      <c r="D164" s="43" t="s">
        <v>102</v>
      </c>
      <c r="E164" s="43" t="s">
        <v>102</v>
      </c>
      <c r="F164" s="29"/>
      <c r="G164" s="29"/>
    </row>
    <row r="165" spans="1:7" ht="15">
      <c r="A165" s="41" t="s">
        <v>94</v>
      </c>
      <c r="B165" s="42" t="s">
        <v>95</v>
      </c>
      <c r="C165" s="42" t="s">
        <v>95</v>
      </c>
      <c r="D165" s="43" t="s">
        <v>103</v>
      </c>
      <c r="E165" s="43" t="s">
        <v>103</v>
      </c>
      <c r="F165" s="29"/>
      <c r="G165" s="29"/>
    </row>
    <row r="166" spans="1:7" ht="15">
      <c r="A166" s="41"/>
      <c r="B166" s="42"/>
      <c r="C166" s="42"/>
      <c r="D166" s="43"/>
      <c r="E166" s="43"/>
      <c r="F166" s="29"/>
      <c r="G166" s="29"/>
    </row>
    <row r="167" spans="1:7" ht="15">
      <c r="A167" s="41" t="s">
        <v>96</v>
      </c>
      <c r="B167" s="42" t="s">
        <v>97</v>
      </c>
      <c r="C167" s="42" t="s">
        <v>98</v>
      </c>
      <c r="D167" s="43" t="s">
        <v>104</v>
      </c>
      <c r="E167" s="43" t="s">
        <v>107</v>
      </c>
      <c r="F167" s="29"/>
      <c r="G167" s="29"/>
    </row>
    <row r="168" spans="1:7" ht="15.75" thickBot="1">
      <c r="A168" s="44" t="s">
        <v>99</v>
      </c>
      <c r="B168" s="45" t="s">
        <v>100</v>
      </c>
      <c r="C168" s="45" t="s">
        <v>101</v>
      </c>
      <c r="D168" s="46" t="s">
        <v>105</v>
      </c>
      <c r="E168" s="46" t="s">
        <v>108</v>
      </c>
      <c r="F168" s="29"/>
      <c r="G168" s="29"/>
    </row>
    <row r="169" spans="1:7" ht="12.75">
      <c r="A169" s="29"/>
      <c r="B169" s="52"/>
      <c r="C169" s="52"/>
      <c r="D169" s="29"/>
      <c r="E169" s="29"/>
      <c r="F169" s="29"/>
      <c r="G169" s="29"/>
    </row>
    <row r="170" spans="1:7" ht="12.75">
      <c r="A170" s="2" t="s">
        <v>119</v>
      </c>
      <c r="B170" s="52"/>
      <c r="C170" s="52"/>
      <c r="D170" s="29"/>
      <c r="E170" s="29"/>
      <c r="F170" s="29"/>
      <c r="G170" s="29"/>
    </row>
    <row r="171" spans="1:7" ht="12.75">
      <c r="A171" s="2" t="s">
        <v>118</v>
      </c>
      <c r="B171" s="52"/>
      <c r="C171" s="52"/>
      <c r="D171" s="29"/>
      <c r="E171" s="29"/>
      <c r="F171" s="29"/>
      <c r="G171" s="29"/>
    </row>
    <row r="172" spans="1:7" ht="12.75">
      <c r="A172" s="2" t="s">
        <v>120</v>
      </c>
      <c r="B172" s="52"/>
      <c r="C172" s="52"/>
      <c r="D172" s="29"/>
      <c r="E172" s="29"/>
      <c r="F172" s="29"/>
      <c r="G172" s="29"/>
    </row>
    <row r="173" spans="1:7" ht="12.75">
      <c r="A173" s="29"/>
      <c r="B173" s="52"/>
      <c r="C173" s="52"/>
      <c r="D173" s="29"/>
      <c r="E173" s="29"/>
      <c r="F173" s="29"/>
      <c r="G173" s="29"/>
    </row>
    <row r="174" spans="1:7" ht="12.75">
      <c r="A174" s="29"/>
      <c r="B174" s="52"/>
      <c r="C174" s="52"/>
      <c r="D174" s="29"/>
      <c r="E174" s="29"/>
      <c r="F174" s="29"/>
      <c r="G174" s="29"/>
    </row>
    <row r="175" spans="2:3" s="29" customFormat="1" ht="12.75">
      <c r="B175" s="52"/>
      <c r="C175" s="52"/>
    </row>
    <row r="176" spans="2:3" s="29" customFormat="1" ht="12.75">
      <c r="B176" s="52"/>
      <c r="C176" s="52"/>
    </row>
    <row r="177" spans="2:3" s="29" customFormat="1" ht="12.75">
      <c r="B177" s="52"/>
      <c r="C177" s="52"/>
    </row>
    <row r="178" spans="2:3" s="29" customFormat="1" ht="12.75">
      <c r="B178" s="52"/>
      <c r="C178" s="52"/>
    </row>
    <row r="179" spans="2:3" s="29" customFormat="1" ht="12.75">
      <c r="B179" s="52"/>
      <c r="C179" s="52"/>
    </row>
    <row r="180" spans="2:3" s="29" customFormat="1" ht="12.75">
      <c r="B180" s="52"/>
      <c r="C180" s="52"/>
    </row>
    <row r="181" spans="2:3" s="29" customFormat="1" ht="12.75">
      <c r="B181" s="52"/>
      <c r="C181" s="52"/>
    </row>
    <row r="182" spans="2:3" s="29" customFormat="1" ht="12.75">
      <c r="B182" s="52"/>
      <c r="C182" s="52"/>
    </row>
  </sheetData>
  <sheetProtection/>
  <mergeCells count="11">
    <mergeCell ref="B1:G1"/>
    <mergeCell ref="D151:G151"/>
    <mergeCell ref="A161:E161"/>
    <mergeCell ref="I52:K52"/>
    <mergeCell ref="H50:H52"/>
    <mergeCell ref="I50:K50"/>
    <mergeCell ref="I51:K51"/>
    <mergeCell ref="H146:H148"/>
    <mergeCell ref="I146:K146"/>
    <mergeCell ref="I147:K147"/>
    <mergeCell ref="I148:K148"/>
  </mergeCells>
  <printOptions/>
  <pageMargins left="0.35" right="0" top="0.1968503937007874" bottom="0.09" header="0.02" footer="0.03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Mojca Koželj</dc:creator>
  <cp:keywords/>
  <dc:description/>
  <cp:lastModifiedBy>Tanja Rauh</cp:lastModifiedBy>
  <cp:lastPrinted>2018-06-20T06:17:34Z</cp:lastPrinted>
  <dcterms:created xsi:type="dcterms:W3CDTF">2013-06-11T07:42:51Z</dcterms:created>
  <dcterms:modified xsi:type="dcterms:W3CDTF">2018-06-20T06:57:31Z</dcterms:modified>
  <cp:category/>
  <cp:version/>
  <cp:contentType/>
  <cp:contentStatus/>
</cp:coreProperties>
</file>