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ZSO-streznik\Dokumenti - zveza\Začasne datoteke\LPŠ 2025 - predlogi sprememb\LPŠ 2025\"/>
    </mc:Choice>
  </mc:AlternateContent>
  <xr:revisionPtr revIDLastSave="0" documentId="8_{5448966C-9276-48E6-A9CB-5F6F6C9D9E9C}" xr6:coauthVersionLast="47" xr6:coauthVersionMax="47" xr10:uidLastSave="{00000000-0000-0000-0000-000000000000}"/>
  <bookViews>
    <workbookView xWindow="-120" yWindow="-120" windowWidth="29040" windowHeight="17640" xr2:uid="{50C0F990-5DE3-47BF-A82D-56E0F9F2CEF6}"/>
  </bookViews>
  <sheets>
    <sheet name="Izvajalci" sheetId="4" r:id="rId1"/>
    <sheet name="Osnovni podatki" sheetId="5" r:id="rId2"/>
    <sheet name="8 - Prireditve" sheetId="1" r:id="rId3"/>
    <sheet name="10 - Nadzor objektov" sheetId="2" r:id="rId4"/>
    <sheet name="11 - Naučimo se plavati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5" l="1"/>
  <c r="F11" i="5"/>
  <c r="F13" i="5"/>
  <c r="F15" i="5"/>
  <c r="F17" i="5"/>
  <c r="F19" i="5"/>
  <c r="F21" i="5"/>
  <c r="F27" i="5"/>
  <c r="F29" i="5"/>
  <c r="F35" i="5"/>
  <c r="F37" i="5"/>
  <c r="F39" i="5"/>
  <c r="F41" i="5"/>
  <c r="R18" i="2"/>
</calcChain>
</file>

<file path=xl/sharedStrings.xml><?xml version="1.0" encoding="utf-8"?>
<sst xmlns="http://schemas.openxmlformats.org/spreadsheetml/2006/main" count="440" uniqueCount="357">
  <si>
    <t>OBRAZEC 8:</t>
  </si>
  <si>
    <t>ŠPORTNE PRIREDITVE in PROMOCIJE ŠPORTA</t>
  </si>
  <si>
    <t>OBČINSKE ŠPORTNO-PROMOCIJSKE PRIREDITVE ZA PODELITEV PRIZNANJ V ŠPORTU:</t>
  </si>
  <si>
    <t>PRIREDITEV</t>
  </si>
  <si>
    <t>Katera po vrsti?</t>
  </si>
  <si>
    <t>Datum prireditve</t>
  </si>
  <si>
    <t>Število priznanj</t>
  </si>
  <si>
    <t>Ocena stroškov</t>
  </si>
  <si>
    <t>DODATNA POJASNILA:</t>
  </si>
  <si>
    <t>OBRAZEC 10:</t>
  </si>
  <si>
    <t>NADZOR ŠOLSKIH ŠPORTNIH OBJEKTOV</t>
  </si>
  <si>
    <t>NADZOR ŠOLSKIH ŠPORTNIH OBJEKTOV - OCENA STROŠKOV:</t>
  </si>
  <si>
    <t>OBJEKT</t>
  </si>
  <si>
    <t>Ur nadzora</t>
  </si>
  <si>
    <t>Strošek (na uro)</t>
  </si>
  <si>
    <t>SKUPAJ</t>
  </si>
  <si>
    <t>OBRAZEC 11:</t>
  </si>
  <si>
    <t>NACIONALNI PROSTOČASNI ŠPORTNI PROGRAM "NAUČIMO SE PLAVATI"</t>
  </si>
  <si>
    <t>OSNOVNI PODATKI:</t>
  </si>
  <si>
    <t>Število udeležencev</t>
  </si>
  <si>
    <t>Število plavalnih
skupin</t>
  </si>
  <si>
    <t>Obseg tečaja
(UR na SKUPINO)</t>
  </si>
  <si>
    <t>Število skupin
v bazenu</t>
  </si>
  <si>
    <t>Prispevek udeleženca</t>
  </si>
  <si>
    <t>Prispevek Zavoda za šport</t>
  </si>
  <si>
    <t>* Prispevek Zavoda za šport: PRISPEVEK NA POSAMEZNEGA UDELEŽENCA TEČAJA !</t>
  </si>
  <si>
    <t>STROŠKI BAZENA in STROKOVNEGA KADRA:</t>
  </si>
  <si>
    <t>Število ur</t>
  </si>
  <si>
    <t>Cena najema
(EUR / uro)</t>
  </si>
  <si>
    <t>Stroški</t>
  </si>
  <si>
    <t>NAJEM BAZENA</t>
  </si>
  <si>
    <t>NAJEM UČITELJEV PLAVANJA</t>
  </si>
  <si>
    <t>STROŠKI PREVOZA in ORGANIZACIJE:</t>
  </si>
  <si>
    <t>PREVOZ UDELEŽENCEV TEČAJA</t>
  </si>
  <si>
    <t>ORGANIZACIJA TEČAJA PLAVANJA</t>
  </si>
  <si>
    <t>inzeniring@hren.si</t>
  </si>
  <si>
    <t>041 686 217</t>
  </si>
  <si>
    <t>BOŠTJAN HREN</t>
  </si>
  <si>
    <t>info@kkgiovanni.si</t>
  </si>
  <si>
    <t>041 680 887</t>
  </si>
  <si>
    <t>SI56 6000 0000 0662 096</t>
  </si>
  <si>
    <t>31575382</t>
  </si>
  <si>
    <t>4082923000</t>
  </si>
  <si>
    <t>1290 GROSUPLJE</t>
  </si>
  <si>
    <t>PEČ 13</t>
  </si>
  <si>
    <t>KONJENIŠKI KLUB GIOVANNI</t>
  </si>
  <si>
    <t>ziva@plesniklubspot.si</t>
  </si>
  <si>
    <t>040 677 877</t>
  </si>
  <si>
    <t>ŽIVA RADULOVIČ</t>
  </si>
  <si>
    <t>info@plesniklubspot.si</t>
  </si>
  <si>
    <t>SI56 0317 1100 0803 321</t>
  </si>
  <si>
    <t>93032137</t>
  </si>
  <si>
    <t>4002237000</t>
  </si>
  <si>
    <t>CESTA TONETA KRALJA 10</t>
  </si>
  <si>
    <t>PLESNI KLUB SPOT</t>
  </si>
  <si>
    <t>akspela@siol.net</t>
  </si>
  <si>
    <t>041 604 185</t>
  </si>
  <si>
    <t>ŠPELA BIZJAK</t>
  </si>
  <si>
    <t>SI56 0310 8100 0009 665</t>
  </si>
  <si>
    <t>45692939</t>
  </si>
  <si>
    <t>5826004000</t>
  </si>
  <si>
    <t>LJUBLJANSKA CESTA 4A</t>
  </si>
  <si>
    <t>ATLETSKI KLUB ŠPELA GROSUPLJE</t>
  </si>
  <si>
    <t>gregarozina.grosuplje@gmail.com</t>
  </si>
  <si>
    <t>041 632 122</t>
  </si>
  <si>
    <t>GREGA ROZINA</t>
  </si>
  <si>
    <t>sportna-zveza@zso-grosuplje.si</t>
  </si>
  <si>
    <t>01 7864 745</t>
  </si>
  <si>
    <t>SI56 6000 0000 0284 378</t>
  </si>
  <si>
    <t>22240250</t>
  </si>
  <si>
    <t>5139015000</t>
  </si>
  <si>
    <t>LJUBLJANSKA CESTA 40A</t>
  </si>
  <si>
    <t>ŠPORTNA ZVEZA GROSUPLJE</t>
  </si>
  <si>
    <t>ZVEZA ŠPORTNIH ORGANIZACIJ GROSUPLJE</t>
  </si>
  <si>
    <t>mojdar@gmail.com</t>
  </si>
  <si>
    <t>041 430 199</t>
  </si>
  <si>
    <t>DARKO BREZOVAR</t>
  </si>
  <si>
    <t>info@kkgrosuplje.si</t>
  </si>
  <si>
    <t>051 623 006</t>
  </si>
  <si>
    <t>SI56 0202 2025 7271 993</t>
  </si>
  <si>
    <t>79402275</t>
  </si>
  <si>
    <t>2199653000</t>
  </si>
  <si>
    <t>ŽENSKI KOŠARKARSKI KLUB GROSUPLJE</t>
  </si>
  <si>
    <t>marko.skrjanc@gmail.com</t>
  </si>
  <si>
    <t>041 332 245</t>
  </si>
  <si>
    <t>MARKO ŠKRJANC</t>
  </si>
  <si>
    <t>SI56 1910 0001 0047 314</t>
  </si>
  <si>
    <t>44319703</t>
  </si>
  <si>
    <t>5569109000</t>
  </si>
  <si>
    <t>LJUBLJANSKA CESTA 52</t>
  </si>
  <si>
    <t>TENIŠKI KLUB GROSUPLJE</t>
  </si>
  <si>
    <t>mare.grum@gmail.com</t>
  </si>
  <si>
    <t>031 378 790</t>
  </si>
  <si>
    <t>MARKO GRUM</t>
  </si>
  <si>
    <t>sdzalna@gmail.com</t>
  </si>
  <si>
    <t>SI56 6000 0000 0123 455</t>
  </si>
  <si>
    <t>16225562</t>
  </si>
  <si>
    <t>4006763000</t>
  </si>
  <si>
    <t>ŽALNA 1</t>
  </si>
  <si>
    <t>ŠPORTNO DRUŠTVO ŽALNA</t>
  </si>
  <si>
    <t>damijankitak@gmail.com</t>
  </si>
  <si>
    <t>031 319 985</t>
  </si>
  <si>
    <t>DAMIJAN KITAK</t>
  </si>
  <si>
    <t>SI56 3400 0102 2476 006</t>
  </si>
  <si>
    <t>57809658</t>
  </si>
  <si>
    <t>1179128000</t>
  </si>
  <si>
    <t>MALA VAS PRI GROSUPLJEM 3</t>
  </si>
  <si>
    <t>ŠPORTNO DRUŠTVO ŠT. JURIJ</t>
  </si>
  <si>
    <t>dusan.saurin@gmail.com</t>
  </si>
  <si>
    <t>031 522 400</t>
  </si>
  <si>
    <t>DUŠAN SAURIN</t>
  </si>
  <si>
    <t>SI56 0202 2001 7961 935</t>
  </si>
  <si>
    <t>37438182</t>
  </si>
  <si>
    <t>5261295000</t>
  </si>
  <si>
    <t>1293 ŠMARJE-SAP</t>
  </si>
  <si>
    <t>LAHOVA CESTA 1</t>
  </si>
  <si>
    <t>ŠPORTNO DRUŠTVO ŠMARJE SAP</t>
  </si>
  <si>
    <t>gasper.luznik@gmail.com</t>
  </si>
  <si>
    <t>041 323 318</t>
  </si>
  <si>
    <t>01 7871 409</t>
  </si>
  <si>
    <t>GAŠPER LUŽNIK</t>
  </si>
  <si>
    <t>SI56 0202 2025 8779 664</t>
  </si>
  <si>
    <t>36840556</t>
  </si>
  <si>
    <t>4022696000</t>
  </si>
  <si>
    <t>ČUŠPERK 6</t>
  </si>
  <si>
    <t>ŠPORTNO DRUŠTVO RAČNA</t>
  </si>
  <si>
    <t>rusov.zan@gmail.com</t>
  </si>
  <si>
    <t>041 906 394</t>
  </si>
  <si>
    <t>ŽAN RUS FINK</t>
  </si>
  <si>
    <t>SI56 6000 0000 0751 821</t>
  </si>
  <si>
    <t>76885984</t>
  </si>
  <si>
    <t>4009193000</t>
  </si>
  <si>
    <t>GATINA 21</t>
  </si>
  <si>
    <t>ŠPORTNO DRUŠTVO PRIKAZ</t>
  </si>
  <si>
    <t>marko.jovan3@gmail.com</t>
  </si>
  <si>
    <t>041 662 663</t>
  </si>
  <si>
    <t>MARKO JOVAN</t>
  </si>
  <si>
    <t>SI56 6000 0000 0786 353</t>
  </si>
  <si>
    <t>97699616</t>
  </si>
  <si>
    <t>4100921000</t>
  </si>
  <si>
    <t>POLICA 200</t>
  </si>
  <si>
    <t>ŠPORTNO DRUŠTVO POLICA</t>
  </si>
  <si>
    <t>kadunc@lj-kabel.net</t>
  </si>
  <si>
    <t>041 469 164</t>
  </si>
  <si>
    <t>MIRA KADUNC</t>
  </si>
  <si>
    <t>info@sportno-drustvo-grosuplje.si</t>
  </si>
  <si>
    <t>031 740 220</t>
  </si>
  <si>
    <t>SI56 6000 0000 0631 929</t>
  </si>
  <si>
    <t>95454837</t>
  </si>
  <si>
    <t>5239613000</t>
  </si>
  <si>
    <t>ADAMIČEVA CESTA 29</t>
  </si>
  <si>
    <t>ŠPORTNO DRUŠTVO GROSUPLJE</t>
  </si>
  <si>
    <t>kupikarto@gmail.com</t>
  </si>
  <si>
    <t>031 313 109</t>
  </si>
  <si>
    <t>ZLATAN DELIĆ</t>
  </si>
  <si>
    <t>SI56 6000 0000 0872 877</t>
  </si>
  <si>
    <t>93279086</t>
  </si>
  <si>
    <t>4109295000</t>
  </si>
  <si>
    <t>PARTIZANSKA CESTA 6</t>
  </si>
  <si>
    <t>ŠPORTNO DRUŠTVO BUM GROSUPLJE</t>
  </si>
  <si>
    <t>tina.b.schmautz@gmail.com</t>
  </si>
  <si>
    <t>041 741 652</t>
  </si>
  <si>
    <t>TINA BEDENIK SCHMAUTZ</t>
  </si>
  <si>
    <t>info@tialdance.si</t>
  </si>
  <si>
    <t>051 376 037</t>
  </si>
  <si>
    <t>SI56 6100 0002 5098 418</t>
  </si>
  <si>
    <t>82272042</t>
  </si>
  <si>
    <t>1586424000</t>
  </si>
  <si>
    <t>BREZJE PRI GROSUPLJEM 78</t>
  </si>
  <si>
    <t>ŠPORTNO - KULTURNO DRUŠTVO TIAL</t>
  </si>
  <si>
    <t>andrejcek_1@yahoo.com</t>
  </si>
  <si>
    <t>040 167 613</t>
  </si>
  <si>
    <t>ANDREJ ANTOLIČ</t>
  </si>
  <si>
    <t>SI56 6000 0000 0237 236</t>
  </si>
  <si>
    <t>26053233</t>
  </si>
  <si>
    <t>1178377000</t>
  </si>
  <si>
    <t>LJUBLJANSKA CESTA 49</t>
  </si>
  <si>
    <t>ŠOLSKO ŠPORTNO DRUŠTVO ŠMARJE - SAP</t>
  </si>
  <si>
    <t>sd.grosuplje@gmail.com</t>
  </si>
  <si>
    <t>051 638 861</t>
  </si>
  <si>
    <t>ROK IVANC</t>
  </si>
  <si>
    <t>070 702 506</t>
  </si>
  <si>
    <t>SI56 6100 0002 2035 158</t>
  </si>
  <si>
    <t>90707346</t>
  </si>
  <si>
    <t>5244471000</t>
  </si>
  <si>
    <t>OB GROSUPELJŠČICI 19</t>
  </si>
  <si>
    <t>STRELSKO DRUŠTVO GROSUPLJE</t>
  </si>
  <si>
    <t>shotokan.grosuplje@gmail.com</t>
  </si>
  <si>
    <t>040 468 478</t>
  </si>
  <si>
    <t>ESAD BOGALJEVIČ</t>
  </si>
  <si>
    <t>SI56 0202 2009 0023 526</t>
  </si>
  <si>
    <t>13075691</t>
  </si>
  <si>
    <t>1179110000</t>
  </si>
  <si>
    <t>ADAMIČEVA CESTA 22</t>
  </si>
  <si>
    <t>SHOTOKAN KARATE KLUB GROSUPLJE</t>
  </si>
  <si>
    <t>janez.boljka@lde.si</t>
  </si>
  <si>
    <t>051 341 041</t>
  </si>
  <si>
    <t>JANEZ BOLJKA</t>
  </si>
  <si>
    <t>SI56 0202 2001 5558 081</t>
  </si>
  <si>
    <t>57367493</t>
  </si>
  <si>
    <t>5203309000</t>
  </si>
  <si>
    <t>ROKOMETNI KLUB GROSUPLJE</t>
  </si>
  <si>
    <t>franc.stibernik@telemach.net</t>
  </si>
  <si>
    <t>041 696 940</t>
  </si>
  <si>
    <t>01 7873 345</t>
  </si>
  <si>
    <t>FRANC ŠTIBERNIK</t>
  </si>
  <si>
    <t>info@pdgrosuplje.si</t>
  </si>
  <si>
    <t>SI56 0202 2009 2231 537</t>
  </si>
  <si>
    <t>21671559</t>
  </si>
  <si>
    <t>5262984000</t>
  </si>
  <si>
    <t>PLANINSKO DRUŠTVO GROSUPLJE</t>
  </si>
  <si>
    <t>odbojka.grosuplje@gmail.com</t>
  </si>
  <si>
    <t>040 530 033</t>
  </si>
  <si>
    <t>070 678 855</t>
  </si>
  <si>
    <t>SIMON KRAKAR</t>
  </si>
  <si>
    <t>SI56 6000 0000 0001 526</t>
  </si>
  <si>
    <t>77346424</t>
  </si>
  <si>
    <t>5952000000</t>
  </si>
  <si>
    <t>ODBOJKARSKO DRUŠTVO FLIP-FLOP</t>
  </si>
  <si>
    <t>andrazz974@gmail.com</t>
  </si>
  <si>
    <t>041 686 080</t>
  </si>
  <si>
    <t>ANDRAŽ ZRNEC</t>
  </si>
  <si>
    <t>borut.kolaric@gmail.com</t>
  </si>
  <si>
    <t>051 321 418</t>
  </si>
  <si>
    <t>SI56 6000 0000 0045 079</t>
  </si>
  <si>
    <t>15496210</t>
  </si>
  <si>
    <t>1586866000</t>
  </si>
  <si>
    <t>NOGOMETNI KLUB BRINJE - GROSUPLJE</t>
  </si>
  <si>
    <t>marjan.kocman@gmail.com</t>
  </si>
  <si>
    <t>041 820 621</t>
  </si>
  <si>
    <t>MARJAN KOCMAN</t>
  </si>
  <si>
    <t>SI56 0208 2025 9764 766</t>
  </si>
  <si>
    <t>78932742</t>
  </si>
  <si>
    <t>4039092000</t>
  </si>
  <si>
    <t>MALA VAS PRI GROSUPLJEM 3C</t>
  </si>
  <si>
    <t>LOKOSTRELSKI KLUB TABORSKA JAMA</t>
  </si>
  <si>
    <t>travnik.marjan@gmail.com</t>
  </si>
  <si>
    <t>041 617 960</t>
  </si>
  <si>
    <t>MARJAN TRAVNIK</t>
  </si>
  <si>
    <t>robert.skulj@gmail.com</t>
  </si>
  <si>
    <t>041 878 181</t>
  </si>
  <si>
    <t>SI56 1010 0005 7207 588</t>
  </si>
  <si>
    <t>55925278</t>
  </si>
  <si>
    <t>5535468000</t>
  </si>
  <si>
    <t>KOZINOVA CESTA 30</t>
  </si>
  <si>
    <t>KOŠARKAŠKI KLUB KAJA GROSUPLJE</t>
  </si>
  <si>
    <t>perotrica@gmail.com</t>
  </si>
  <si>
    <t>031 519 945</t>
  </si>
  <si>
    <t>PETER HOJČ</t>
  </si>
  <si>
    <t>SI56 0202 2001 1978 296</t>
  </si>
  <si>
    <t>82094802</t>
  </si>
  <si>
    <t>1178270000</t>
  </si>
  <si>
    <t>KOŠARKARSKI KLUB GROSUPLJE</t>
  </si>
  <si>
    <t>peter.kramar@kolektor.com</t>
  </si>
  <si>
    <t>041 391 489</t>
  </si>
  <si>
    <t>PETER KRAMAR</t>
  </si>
  <si>
    <t>SI56 0400 0027 8012 126</t>
  </si>
  <si>
    <t>99940078</t>
  </si>
  <si>
    <t>5946654000</t>
  </si>
  <si>
    <t>LJUBLJANSKA CESTA 41</t>
  </si>
  <si>
    <t>KOLESARSKO DRUŠTVO HITRI POLŽI</t>
  </si>
  <si>
    <t>jure.tratnik@gmail.com</t>
  </si>
  <si>
    <t>041 284 957</t>
  </si>
  <si>
    <t>JURIJ TRATNIK</t>
  </si>
  <si>
    <t>kdgrosuplje@gmail.com</t>
  </si>
  <si>
    <t>070 259 057</t>
  </si>
  <si>
    <t>SI56 0202 2001 9452 922</t>
  </si>
  <si>
    <t>55814328</t>
  </si>
  <si>
    <t>5013151000</t>
  </si>
  <si>
    <t>KOLODVORSKA CESTA 2</t>
  </si>
  <si>
    <t>KOLESARSKO DRUŠTVO GROSUPLJE</t>
  </si>
  <si>
    <t>darkokotar@siol.net</t>
  </si>
  <si>
    <t>031 231 440</t>
  </si>
  <si>
    <t>01 7248 207</t>
  </si>
  <si>
    <t>DARKO KOTAR</t>
  </si>
  <si>
    <t>SI56 6100 0002 8751 632</t>
  </si>
  <si>
    <t>59429887</t>
  </si>
  <si>
    <t>1178563000</t>
  </si>
  <si>
    <t>LAHOVA CESTA 27</t>
  </si>
  <si>
    <t>KARATE KLUB GROSUPLJE</t>
  </si>
  <si>
    <t>JURIJ GOŠNIK</t>
  </si>
  <si>
    <t>bostjan.skerlj@gmail.com</t>
  </si>
  <si>
    <t>041 668 788</t>
  </si>
  <si>
    <t>SI56 0202 2009 0118 683</t>
  </si>
  <si>
    <t>19868375</t>
  </si>
  <si>
    <t>1179187000</t>
  </si>
  <si>
    <t>POD GOZDOM CESTA IV 20</t>
  </si>
  <si>
    <t>JADRALNI KLUB SCORPION</t>
  </si>
  <si>
    <t>urosperme@gmail.com</t>
  </si>
  <si>
    <t>031 352 045</t>
  </si>
  <si>
    <t>UROŠ PERME</t>
  </si>
  <si>
    <t>SI56 6000 0000 0525 326</t>
  </si>
  <si>
    <t>37034685</t>
  </si>
  <si>
    <t>1178768000</t>
  </si>
  <si>
    <t>POD GOZDOM CESTA V 18</t>
  </si>
  <si>
    <t>DRUŠTVO EXPLORIK, EKSTREMNO DRUŠTVO POPOTNIŠTVA, REKREACIJE, ŠPORTA IN KULTURE</t>
  </si>
  <si>
    <t>jure.mramor@pamis.si</t>
  </si>
  <si>
    <t>031 376 859</t>
  </si>
  <si>
    <t>JURE MRAMOR</t>
  </si>
  <si>
    <t>bostjancic.stefka@gmail.com</t>
  </si>
  <si>
    <t>040 814 228</t>
  </si>
  <si>
    <t>SI56 0202 2009 2432 230</t>
  </si>
  <si>
    <t>74645757</t>
  </si>
  <si>
    <t>1178571000</t>
  </si>
  <si>
    <t>BALINARSKI KLUB MRAVLJICA</t>
  </si>
  <si>
    <t>BALINARSKI ŠPORTNI KLUB MRAVLJICA ŠMARJE - SAP</t>
  </si>
  <si>
    <t>francimehle@gmail.com</t>
  </si>
  <si>
    <t>031 474 100</t>
  </si>
  <si>
    <t>FRANC MEHLE</t>
  </si>
  <si>
    <t>bkgrosuplje@gmail.com</t>
  </si>
  <si>
    <t>SI56 6000 0000 0385 161</t>
  </si>
  <si>
    <t>50943138</t>
  </si>
  <si>
    <t>5869927000</t>
  </si>
  <si>
    <t>OB GROSUPELJŠČICI 28</t>
  </si>
  <si>
    <t>BALINARSKI KLUB GROSUPLJE</t>
  </si>
  <si>
    <t>ELEKTRONSKI NASLOV - UZ</t>
  </si>
  <si>
    <t>GSM - UZ</t>
  </si>
  <si>
    <t>TELEFON - UZ</t>
  </si>
  <si>
    <t>URADNI ZASTOPNIK</t>
  </si>
  <si>
    <t>ELEKTRONSKI NASLOV</t>
  </si>
  <si>
    <t>FAX</t>
  </si>
  <si>
    <t>TELEFON</t>
  </si>
  <si>
    <t>TRANSAKCIJSKI RAČUN</t>
  </si>
  <si>
    <t>DAVČNA ŠTEVILKA</t>
  </si>
  <si>
    <t>MATIČNA ŠTEVILKA</t>
  </si>
  <si>
    <t>SEDEŽ-POŠTA</t>
  </si>
  <si>
    <t>SEDEŽ-NASLOV</t>
  </si>
  <si>
    <t>DRUŠTVO-SKRAJŠANO</t>
  </si>
  <si>
    <t>DRUŠTVO</t>
  </si>
  <si>
    <t>Šifra</t>
  </si>
  <si>
    <t>podpis</t>
  </si>
  <si>
    <t>žig</t>
  </si>
  <si>
    <t>Datum:</t>
  </si>
  <si>
    <t>Ime in Priimek:</t>
  </si>
  <si>
    <t>Za točnost podatkov s podpisom in žigom odgovarja (odgovorna oseba izvajalca):</t>
  </si>
  <si>
    <t>usposobljen kader za izvedbo prijavljenih programov. Redno vadbo imamo organizirano vsaj 30 tednov v letu.</t>
  </si>
  <si>
    <t>Izjavljamo, da imamo zagotovljene materialne, prostorske in organizacijske pogoje ter ustrezno izobražen ali</t>
  </si>
  <si>
    <t>KANDIDIRAMO ZA NASLEDNJE ŠPORTNE PROGRAME in PODROČJA ŠPORTA (označite):</t>
  </si>
  <si>
    <t>POVZETEK KANDIDATURE:</t>
  </si>
  <si>
    <t>** V primeru spremenjenih podatkov, veljavne podatke vpišite v rumena polja !</t>
  </si>
  <si>
    <t>Elektronski naslov:</t>
  </si>
  <si>
    <t>Mobilni telefon:</t>
  </si>
  <si>
    <t>Telefon:</t>
  </si>
  <si>
    <t>PODATKI O URADNEM ZASTOPNIKU:</t>
  </si>
  <si>
    <t>KONTAKTNI PODATKI:</t>
  </si>
  <si>
    <t>* Samo, če imate v odločbi upravne enote, navedeno uradno skrajšano ime (preverite lahko na bizi.si) !</t>
  </si>
  <si>
    <t>Transakcijski račun:</t>
  </si>
  <si>
    <t>Davčna številka:</t>
  </si>
  <si>
    <t>Matična številka:</t>
  </si>
  <si>
    <t>Pošta:</t>
  </si>
  <si>
    <t>Naslov:</t>
  </si>
  <si>
    <t>Skrajšano ime: *</t>
  </si>
  <si>
    <t>Uradno ime:</t>
  </si>
  <si>
    <r>
      <t xml:space="preserve">( Šifro boste našli na listu </t>
    </r>
    <r>
      <rPr>
        <b/>
        <sz val="8"/>
        <rFont val="Arial"/>
        <family val="2"/>
        <charset val="238"/>
      </rPr>
      <t>Izvajalci</t>
    </r>
    <r>
      <rPr>
        <sz val="8"/>
        <rFont val="Arial"/>
        <family val="2"/>
        <charset val="238"/>
      </rPr>
      <t xml:space="preserve"> ! )</t>
    </r>
  </si>
  <si>
    <t>VAŠA ŠIFRA:</t>
  </si>
  <si>
    <t>PODATKI O IZVAJALCU:</t>
  </si>
  <si>
    <t>RAZPISNA DOKUMENTACIJA 2025 - ŠPORT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</si>
</sst>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\ m/\ yyyy;@"/>
    <numFmt numFmtId="165" formatCode="#,##0.00_ ;\-#,##0.00\ "/>
    <numFmt numFmtId="166" formatCode="00"/>
  </numFmts>
  <fonts count="16" x14ac:knownFonts="1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rgb="FFCC0000"/>
      <name val="Times New Roman"/>
      <family val="1"/>
      <charset val="238"/>
    </font>
    <font>
      <sz val="10"/>
      <name val="Arial CE"/>
      <charset val="238"/>
    </font>
    <font>
      <u/>
      <sz val="10"/>
      <name val="Arial"/>
      <family val="2"/>
      <charset val="238"/>
    </font>
    <font>
      <u/>
      <sz val="10"/>
      <color indexed="12"/>
      <name val="Arial CE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4"/>
      <name val="Arial"/>
      <family val="2"/>
      <charset val="238"/>
    </font>
    <font>
      <sz val="8"/>
      <color rgb="FF000000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CFFFF"/>
        <bgColor indexed="64"/>
      </patternFill>
    </fill>
    <fill>
      <patternFill patternType="lightUp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8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160">
    <xf numFmtId="0" fontId="0" fillId="0" borderId="0" xfId="0"/>
    <xf numFmtId="0" fontId="2" fillId="2" borderId="1" xfId="1" applyFont="1" applyFill="1" applyBorder="1" applyAlignment="1">
      <alignment horizontal="left" vertical="center"/>
    </xf>
    <xf numFmtId="0" fontId="1" fillId="2" borderId="2" xfId="1" applyFill="1" applyBorder="1" applyAlignment="1">
      <alignment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1" fillId="0" borderId="0" xfId="1"/>
    <xf numFmtId="0" fontId="4" fillId="0" borderId="0" xfId="1" applyFont="1"/>
    <xf numFmtId="0" fontId="5" fillId="0" borderId="4" xfId="1" applyFont="1" applyBorder="1" applyAlignment="1">
      <alignment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/>
    </xf>
    <xf numFmtId="0" fontId="6" fillId="3" borderId="9" xfId="1" applyFont="1" applyFill="1" applyBorder="1" applyAlignment="1" applyProtection="1">
      <alignment vertical="center" wrapText="1"/>
      <protection locked="0"/>
    </xf>
    <xf numFmtId="0" fontId="6" fillId="3" borderId="10" xfId="1" applyFont="1" applyFill="1" applyBorder="1" applyAlignment="1" applyProtection="1">
      <alignment vertical="center" wrapText="1"/>
      <protection locked="0"/>
    </xf>
    <xf numFmtId="0" fontId="6" fillId="3" borderId="11" xfId="1" applyFont="1" applyFill="1" applyBorder="1" applyAlignment="1" applyProtection="1">
      <alignment vertical="center" wrapText="1"/>
      <protection locked="0"/>
    </xf>
    <xf numFmtId="0" fontId="6" fillId="3" borderId="9" xfId="1" applyFont="1" applyFill="1" applyBorder="1" applyAlignment="1" applyProtection="1">
      <alignment horizontal="center" vertical="center"/>
      <protection locked="0"/>
    </xf>
    <xf numFmtId="0" fontId="6" fillId="3" borderId="11" xfId="1" applyFont="1" applyFill="1" applyBorder="1" applyAlignment="1" applyProtection="1">
      <alignment horizontal="center" vertical="center"/>
      <protection locked="0"/>
    </xf>
    <xf numFmtId="164" fontId="6" fillId="3" borderId="9" xfId="1" applyNumberFormat="1" applyFont="1" applyFill="1" applyBorder="1" applyAlignment="1" applyProtection="1">
      <alignment horizontal="center" vertical="center"/>
      <protection locked="0"/>
    </xf>
    <xf numFmtId="164" fontId="6" fillId="3" borderId="11" xfId="1" applyNumberFormat="1" applyFont="1" applyFill="1" applyBorder="1" applyAlignment="1" applyProtection="1">
      <alignment horizontal="center" vertical="center"/>
      <protection locked="0"/>
    </xf>
    <xf numFmtId="4" fontId="6" fillId="3" borderId="9" xfId="1" applyNumberFormat="1" applyFont="1" applyFill="1" applyBorder="1" applyAlignment="1" applyProtection="1">
      <alignment horizontal="center" vertical="center"/>
      <protection locked="0"/>
    </xf>
    <xf numFmtId="4" fontId="6" fillId="3" borderId="11" xfId="1" applyNumberFormat="1" applyFont="1" applyFill="1" applyBorder="1" applyAlignment="1" applyProtection="1">
      <alignment horizontal="center" vertical="center"/>
      <protection locked="0"/>
    </xf>
    <xf numFmtId="0" fontId="5" fillId="0" borderId="12" xfId="1" applyFont="1" applyBorder="1" applyAlignment="1">
      <alignment horizontal="center" vertical="center"/>
    </xf>
    <xf numFmtId="0" fontId="6" fillId="3" borderId="13" xfId="1" applyFont="1" applyFill="1" applyBorder="1" applyAlignment="1" applyProtection="1">
      <alignment vertical="center" wrapText="1"/>
      <protection locked="0"/>
    </xf>
    <xf numFmtId="0" fontId="1" fillId="0" borderId="14" xfId="1" applyBorder="1" applyAlignment="1">
      <alignment vertical="center" wrapText="1"/>
    </xf>
    <xf numFmtId="0" fontId="1" fillId="0" borderId="15" xfId="1" applyBorder="1" applyAlignment="1">
      <alignment vertical="center" wrapText="1"/>
    </xf>
    <xf numFmtId="0" fontId="6" fillId="3" borderId="13" xfId="1" applyFont="1" applyFill="1" applyBorder="1" applyAlignment="1" applyProtection="1">
      <alignment horizontal="center" vertical="center"/>
      <protection locked="0"/>
    </xf>
    <xf numFmtId="0" fontId="6" fillId="3" borderId="15" xfId="1" applyFont="1" applyFill="1" applyBorder="1" applyAlignment="1" applyProtection="1">
      <alignment horizontal="center" vertical="center"/>
      <protection locked="0"/>
    </xf>
    <xf numFmtId="164" fontId="6" fillId="3" borderId="13" xfId="1" applyNumberFormat="1" applyFont="1" applyFill="1" applyBorder="1" applyAlignment="1" applyProtection="1">
      <alignment horizontal="center" vertical="center"/>
      <protection locked="0"/>
    </xf>
    <xf numFmtId="164" fontId="6" fillId="3" borderId="15" xfId="1" applyNumberFormat="1" applyFont="1" applyFill="1" applyBorder="1" applyAlignment="1" applyProtection="1">
      <alignment horizontal="center" vertical="center"/>
      <protection locked="0"/>
    </xf>
    <xf numFmtId="4" fontId="6" fillId="3" borderId="13" xfId="1" applyNumberFormat="1" applyFont="1" applyFill="1" applyBorder="1" applyAlignment="1" applyProtection="1">
      <alignment horizontal="center" vertical="center"/>
      <protection locked="0"/>
    </xf>
    <xf numFmtId="4" fontId="6" fillId="3" borderId="15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Alignment="1">
      <alignment vertical="center"/>
    </xf>
    <xf numFmtId="0" fontId="3" fillId="3" borderId="16" xfId="1" applyFont="1" applyFill="1" applyBorder="1" applyAlignment="1" applyProtection="1">
      <alignment vertical="top" wrapText="1"/>
      <protection locked="0"/>
    </xf>
    <xf numFmtId="0" fontId="3" fillId="3" borderId="17" xfId="1" applyFont="1" applyFill="1" applyBorder="1" applyAlignment="1" applyProtection="1">
      <alignment vertical="top" wrapText="1"/>
      <protection locked="0"/>
    </xf>
    <xf numFmtId="0" fontId="3" fillId="3" borderId="18" xfId="1" applyFont="1" applyFill="1" applyBorder="1" applyAlignment="1" applyProtection="1">
      <alignment vertical="top" wrapText="1"/>
      <protection locked="0"/>
    </xf>
    <xf numFmtId="0" fontId="5" fillId="0" borderId="19" xfId="1" applyFont="1" applyBorder="1" applyAlignment="1">
      <alignment horizontal="center" vertical="center"/>
    </xf>
    <xf numFmtId="0" fontId="6" fillId="3" borderId="20" xfId="1" applyFont="1" applyFill="1" applyBorder="1" applyAlignment="1" applyProtection="1">
      <alignment vertical="center" wrapText="1"/>
      <protection locked="0"/>
    </xf>
    <xf numFmtId="0" fontId="6" fillId="3" borderId="20" xfId="1" applyFont="1" applyFill="1" applyBorder="1" applyAlignment="1" applyProtection="1">
      <alignment horizontal="center" vertical="center"/>
      <protection locked="0"/>
    </xf>
    <xf numFmtId="0" fontId="6" fillId="3" borderId="21" xfId="1" applyFont="1" applyFill="1" applyBorder="1" applyAlignment="1" applyProtection="1">
      <alignment horizontal="center" vertical="center"/>
      <protection locked="0"/>
    </xf>
    <xf numFmtId="4" fontId="6" fillId="3" borderId="20" xfId="1" applyNumberFormat="1" applyFont="1" applyFill="1" applyBorder="1" applyAlignment="1" applyProtection="1">
      <alignment horizontal="center" vertical="center"/>
      <protection locked="0"/>
    </xf>
    <xf numFmtId="4" fontId="6" fillId="3" borderId="21" xfId="1" applyNumberFormat="1" applyFont="1" applyFill="1" applyBorder="1" applyAlignment="1" applyProtection="1">
      <alignment horizontal="center" vertical="center"/>
      <protection locked="0"/>
    </xf>
    <xf numFmtId="0" fontId="5" fillId="0" borderId="6" xfId="1" applyFont="1" applyBorder="1" applyAlignment="1">
      <alignment horizontal="center" vertical="center" wrapText="1"/>
    </xf>
    <xf numFmtId="3" fontId="6" fillId="3" borderId="9" xfId="1" applyNumberFormat="1" applyFont="1" applyFill="1" applyBorder="1" applyAlignment="1" applyProtection="1">
      <alignment horizontal="center" vertical="center"/>
      <protection locked="0"/>
    </xf>
    <xf numFmtId="3" fontId="6" fillId="3" borderId="10" xfId="1" applyNumberFormat="1" applyFont="1" applyFill="1" applyBorder="1" applyAlignment="1" applyProtection="1">
      <alignment horizontal="center" vertical="center"/>
      <protection locked="0"/>
    </xf>
    <xf numFmtId="3" fontId="6" fillId="3" borderId="11" xfId="1" applyNumberFormat="1" applyFont="1" applyFill="1" applyBorder="1" applyAlignment="1" applyProtection="1">
      <alignment horizontal="center" vertical="center"/>
      <protection locked="0"/>
    </xf>
    <xf numFmtId="165" fontId="6" fillId="3" borderId="9" xfId="1" applyNumberFormat="1" applyFont="1" applyFill="1" applyBorder="1" applyAlignment="1" applyProtection="1">
      <alignment horizontal="center" vertical="center"/>
      <protection locked="0"/>
    </xf>
    <xf numFmtId="165" fontId="6" fillId="3" borderId="10" xfId="1" applyNumberFormat="1" applyFont="1" applyFill="1" applyBorder="1" applyAlignment="1" applyProtection="1">
      <alignment horizontal="center" vertical="center"/>
      <protection locked="0"/>
    </xf>
    <xf numFmtId="165" fontId="6" fillId="3" borderId="11" xfId="1" applyNumberFormat="1" applyFont="1" applyFill="1" applyBorder="1" applyAlignment="1" applyProtection="1">
      <alignment horizontal="center" vertical="center"/>
      <protection locked="0"/>
    </xf>
    <xf numFmtId="4" fontId="6" fillId="3" borderId="10" xfId="1" applyNumberFormat="1" applyFont="1" applyFill="1" applyBorder="1" applyAlignment="1" applyProtection="1">
      <alignment horizontal="center" vertical="center"/>
      <protection locked="0"/>
    </xf>
    <xf numFmtId="0" fontId="5" fillId="0" borderId="22" xfId="1" applyFont="1" applyBorder="1" applyAlignment="1">
      <alignment horizontal="center" vertical="center"/>
    </xf>
    <xf numFmtId="0" fontId="6" fillId="3" borderId="17" xfId="1" applyFont="1" applyFill="1" applyBorder="1" applyAlignment="1" applyProtection="1">
      <alignment vertical="center" wrapText="1"/>
      <protection locked="0"/>
    </xf>
    <xf numFmtId="0" fontId="6" fillId="3" borderId="21" xfId="1" applyFont="1" applyFill="1" applyBorder="1" applyAlignment="1" applyProtection="1">
      <alignment vertical="center" wrapText="1"/>
      <protection locked="0"/>
    </xf>
    <xf numFmtId="3" fontId="6" fillId="3" borderId="20" xfId="1" applyNumberFormat="1" applyFont="1" applyFill="1" applyBorder="1" applyAlignment="1" applyProtection="1">
      <alignment horizontal="center" vertical="center"/>
      <protection locked="0"/>
    </xf>
    <xf numFmtId="3" fontId="6" fillId="3" borderId="17" xfId="1" applyNumberFormat="1" applyFont="1" applyFill="1" applyBorder="1" applyAlignment="1" applyProtection="1">
      <alignment horizontal="center" vertical="center"/>
      <protection locked="0"/>
    </xf>
    <xf numFmtId="3" fontId="6" fillId="3" borderId="21" xfId="1" applyNumberFormat="1" applyFont="1" applyFill="1" applyBorder="1" applyAlignment="1" applyProtection="1">
      <alignment horizontal="center" vertical="center"/>
      <protection locked="0"/>
    </xf>
    <xf numFmtId="165" fontId="6" fillId="3" borderId="20" xfId="1" applyNumberFormat="1" applyFont="1" applyFill="1" applyBorder="1" applyAlignment="1" applyProtection="1">
      <alignment horizontal="center" vertical="center"/>
      <protection locked="0"/>
    </xf>
    <xf numFmtId="165" fontId="6" fillId="3" borderId="17" xfId="1" applyNumberFormat="1" applyFont="1" applyFill="1" applyBorder="1" applyAlignment="1" applyProtection="1">
      <alignment horizontal="center" vertical="center"/>
      <protection locked="0"/>
    </xf>
    <xf numFmtId="165" fontId="6" fillId="3" borderId="21" xfId="1" applyNumberFormat="1" applyFont="1" applyFill="1" applyBorder="1" applyAlignment="1" applyProtection="1">
      <alignment horizontal="center" vertical="center"/>
      <protection locked="0"/>
    </xf>
    <xf numFmtId="4" fontId="6" fillId="3" borderId="17" xfId="1" applyNumberFormat="1" applyFont="1" applyFill="1" applyBorder="1" applyAlignment="1" applyProtection="1">
      <alignment horizontal="center" vertical="center"/>
      <protection locked="0"/>
    </xf>
    <xf numFmtId="0" fontId="6" fillId="3" borderId="14" xfId="1" applyFont="1" applyFill="1" applyBorder="1" applyAlignment="1" applyProtection="1">
      <alignment vertical="center" wrapText="1"/>
      <protection locked="0"/>
    </xf>
    <xf numFmtId="0" fontId="6" fillId="3" borderId="15" xfId="1" applyFont="1" applyFill="1" applyBorder="1" applyAlignment="1" applyProtection="1">
      <alignment vertical="center" wrapText="1"/>
      <protection locked="0"/>
    </xf>
    <xf numFmtId="3" fontId="6" fillId="3" borderId="13" xfId="1" applyNumberFormat="1" applyFont="1" applyFill="1" applyBorder="1" applyAlignment="1" applyProtection="1">
      <alignment horizontal="center" vertical="center"/>
      <protection locked="0"/>
    </xf>
    <xf numFmtId="3" fontId="6" fillId="3" borderId="14" xfId="1" applyNumberFormat="1" applyFont="1" applyFill="1" applyBorder="1" applyAlignment="1" applyProtection="1">
      <alignment horizontal="center" vertical="center"/>
      <protection locked="0"/>
    </xf>
    <xf numFmtId="3" fontId="6" fillId="3" borderId="15" xfId="1" applyNumberFormat="1" applyFont="1" applyFill="1" applyBorder="1" applyAlignment="1" applyProtection="1">
      <alignment horizontal="center" vertical="center"/>
      <protection locked="0"/>
    </xf>
    <xf numFmtId="165" fontId="6" fillId="3" borderId="13" xfId="1" applyNumberFormat="1" applyFont="1" applyFill="1" applyBorder="1" applyAlignment="1" applyProtection="1">
      <alignment horizontal="center" vertical="center"/>
      <protection locked="0"/>
    </xf>
    <xf numFmtId="165" fontId="6" fillId="3" borderId="14" xfId="1" applyNumberFormat="1" applyFont="1" applyFill="1" applyBorder="1" applyAlignment="1" applyProtection="1">
      <alignment horizontal="center" vertical="center"/>
      <protection locked="0"/>
    </xf>
    <xf numFmtId="165" fontId="6" fillId="3" borderId="15" xfId="1" applyNumberFormat="1" applyFont="1" applyFill="1" applyBorder="1" applyAlignment="1" applyProtection="1">
      <alignment horizontal="center" vertical="center"/>
      <protection locked="0"/>
    </xf>
    <xf numFmtId="4" fontId="6" fillId="3" borderId="14" xfId="1" applyNumberFormat="1" applyFont="1" applyFill="1" applyBorder="1" applyAlignment="1" applyProtection="1">
      <alignment horizontal="center" vertical="center"/>
      <protection locked="0"/>
    </xf>
    <xf numFmtId="4" fontId="5" fillId="4" borderId="13" xfId="1" applyNumberFormat="1" applyFont="1" applyFill="1" applyBorder="1" applyAlignment="1" applyProtection="1">
      <alignment horizontal="center" vertical="center"/>
      <protection locked="0"/>
    </xf>
    <xf numFmtId="4" fontId="5" fillId="4" borderId="14" xfId="1" applyNumberFormat="1" applyFont="1" applyFill="1" applyBorder="1" applyAlignment="1" applyProtection="1">
      <alignment horizontal="center" vertical="center"/>
      <protection locked="0"/>
    </xf>
    <xf numFmtId="4" fontId="5" fillId="4" borderId="15" xfId="1" applyNumberFormat="1" applyFont="1" applyFill="1" applyBorder="1" applyAlignment="1" applyProtection="1">
      <alignment horizontal="center" vertical="center"/>
      <protection locked="0"/>
    </xf>
    <xf numFmtId="0" fontId="6" fillId="3" borderId="10" xfId="1" applyFont="1" applyFill="1" applyBorder="1" applyAlignment="1" applyProtection="1">
      <alignment horizontal="center" vertical="center"/>
      <protection locked="0"/>
    </xf>
    <xf numFmtId="0" fontId="6" fillId="3" borderId="17" xfId="1" applyFont="1" applyFill="1" applyBorder="1" applyAlignment="1" applyProtection="1">
      <alignment horizontal="center" vertical="center"/>
      <protection locked="0"/>
    </xf>
    <xf numFmtId="0" fontId="6" fillId="3" borderId="14" xfId="1" applyFont="1" applyFill="1" applyBorder="1" applyAlignment="1" applyProtection="1">
      <alignment horizontal="center" vertical="center"/>
      <protection locked="0"/>
    </xf>
    <xf numFmtId="0" fontId="7" fillId="0" borderId="0" xfId="1" applyFont="1"/>
    <xf numFmtId="0" fontId="5" fillId="5" borderId="5" xfId="1" applyFont="1" applyFill="1" applyBorder="1" applyAlignment="1">
      <alignment horizontal="center" vertical="center" wrapText="1"/>
    </xf>
    <xf numFmtId="0" fontId="1" fillId="5" borderId="6" xfId="1" applyFill="1" applyBorder="1" applyAlignment="1">
      <alignment horizontal="center" vertical="center" wrapText="1"/>
    </xf>
    <xf numFmtId="0" fontId="1" fillId="5" borderId="7" xfId="1" applyFill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6" fillId="0" borderId="9" xfId="1" applyFont="1" applyBorder="1" applyAlignment="1" applyProtection="1">
      <alignment vertical="center"/>
      <protection locked="0"/>
    </xf>
    <xf numFmtId="0" fontId="6" fillId="0" borderId="10" xfId="1" applyFont="1" applyBorder="1" applyAlignment="1" applyProtection="1">
      <alignment vertical="center"/>
      <protection locked="0"/>
    </xf>
    <xf numFmtId="0" fontId="6" fillId="0" borderId="11" xfId="1" applyFont="1" applyBorder="1" applyAlignment="1" applyProtection="1">
      <alignment vertical="center"/>
      <protection locked="0"/>
    </xf>
    <xf numFmtId="0" fontId="6" fillId="0" borderId="13" xfId="1" applyFont="1" applyBorder="1" applyAlignment="1" applyProtection="1">
      <alignment vertical="center"/>
      <protection locked="0"/>
    </xf>
    <xf numFmtId="0" fontId="6" fillId="0" borderId="14" xfId="1" applyFont="1" applyBorder="1" applyAlignment="1" applyProtection="1">
      <alignment vertical="center"/>
      <protection locked="0"/>
    </xf>
    <xf numFmtId="0" fontId="6" fillId="0" borderId="15" xfId="1" applyFont="1" applyBorder="1" applyAlignment="1" applyProtection="1">
      <alignment vertical="center"/>
      <protection locked="0"/>
    </xf>
    <xf numFmtId="0" fontId="1" fillId="0" borderId="0" xfId="2" applyFont="1"/>
    <xf numFmtId="0" fontId="1" fillId="0" borderId="0" xfId="3" applyFont="1"/>
    <xf numFmtId="0" fontId="9" fillId="0" borderId="0" xfId="3" applyFont="1"/>
    <xf numFmtId="49" fontId="1" fillId="0" borderId="0" xfId="3" applyNumberFormat="1" applyFont="1"/>
    <xf numFmtId="166" fontId="1" fillId="0" borderId="0" xfId="3" applyNumberFormat="1" applyFont="1" applyAlignment="1">
      <alignment horizontal="center"/>
    </xf>
    <xf numFmtId="0" fontId="6" fillId="0" borderId="0" xfId="2" applyFont="1"/>
    <xf numFmtId="0" fontId="6" fillId="0" borderId="0" xfId="3" applyFont="1"/>
    <xf numFmtId="0" fontId="6" fillId="0" borderId="0" xfId="4" applyNumberFormat="1" applyFont="1" applyBorder="1" applyAlignment="1" applyProtection="1"/>
    <xf numFmtId="49" fontId="6" fillId="0" borderId="0" xfId="3" applyNumberFormat="1" applyFont="1"/>
    <xf numFmtId="166" fontId="6" fillId="0" borderId="0" xfId="3" applyNumberFormat="1" applyFont="1" applyAlignment="1">
      <alignment horizontal="center"/>
    </xf>
    <xf numFmtId="49" fontId="6" fillId="0" borderId="0" xfId="4" applyNumberFormat="1" applyFont="1" applyFill="1" applyBorder="1" applyAlignment="1" applyProtection="1"/>
    <xf numFmtId="0" fontId="6" fillId="6" borderId="0" xfId="3" applyFont="1" applyFill="1"/>
    <xf numFmtId="166" fontId="6" fillId="6" borderId="0" xfId="3" applyNumberFormat="1" applyFont="1" applyFill="1" applyAlignment="1">
      <alignment horizontal="center"/>
    </xf>
    <xf numFmtId="49" fontId="6" fillId="0" borderId="0" xfId="4" applyNumberFormat="1" applyFont="1" applyBorder="1" applyAlignment="1" applyProtection="1"/>
    <xf numFmtId="49" fontId="6" fillId="0" borderId="0" xfId="2" applyNumberFormat="1" applyFont="1"/>
    <xf numFmtId="0" fontId="5" fillId="0" borderId="23" xfId="3" applyFont="1" applyBorder="1"/>
    <xf numFmtId="49" fontId="5" fillId="0" borderId="23" xfId="3" applyNumberFormat="1" applyFont="1" applyBorder="1"/>
    <xf numFmtId="0" fontId="5" fillId="7" borderId="23" xfId="3" applyFont="1" applyFill="1" applyBorder="1"/>
    <xf numFmtId="166" fontId="5" fillId="7" borderId="23" xfId="3" applyNumberFormat="1" applyFont="1" applyFill="1" applyBorder="1" applyAlignment="1">
      <alignment horizontal="center"/>
    </xf>
    <xf numFmtId="0" fontId="1" fillId="0" borderId="0" xfId="1" applyProtection="1">
      <protection locked="0"/>
    </xf>
    <xf numFmtId="0" fontId="6" fillId="0" borderId="24" xfId="1" applyFont="1" applyBorder="1" applyAlignment="1" applyProtection="1">
      <alignment horizontal="center" vertical="top"/>
      <protection locked="0"/>
    </xf>
    <xf numFmtId="164" fontId="11" fillId="3" borderId="25" xfId="1" applyNumberFormat="1" applyFont="1" applyFill="1" applyBorder="1" applyAlignment="1" applyProtection="1">
      <alignment horizontal="center" vertical="center"/>
      <protection locked="0"/>
    </xf>
    <xf numFmtId="0" fontId="11" fillId="3" borderId="25" xfId="1" applyFont="1" applyFill="1" applyBorder="1" applyAlignment="1" applyProtection="1">
      <alignment vertical="center"/>
      <protection locked="0"/>
    </xf>
    <xf numFmtId="0" fontId="11" fillId="0" borderId="0" xfId="1" applyFont="1" applyProtection="1">
      <protection locked="0"/>
    </xf>
    <xf numFmtId="0" fontId="1" fillId="0" borderId="26" xfId="1" applyBorder="1" applyProtection="1">
      <protection locked="0"/>
    </xf>
    <xf numFmtId="0" fontId="1" fillId="0" borderId="27" xfId="1" applyBorder="1" applyProtection="1">
      <protection locked="0"/>
    </xf>
    <xf numFmtId="0" fontId="1" fillId="0" borderId="28" xfId="1" applyBorder="1" applyProtection="1">
      <protection locked="0"/>
    </xf>
    <xf numFmtId="0" fontId="1" fillId="0" borderId="29" xfId="1" applyBorder="1" applyProtection="1">
      <protection locked="0"/>
    </xf>
    <xf numFmtId="0" fontId="1" fillId="0" borderId="30" xfId="1" applyBorder="1" applyProtection="1">
      <protection locked="0"/>
    </xf>
    <xf numFmtId="0" fontId="1" fillId="0" borderId="31" xfId="1" applyBorder="1" applyProtection="1">
      <protection locked="0"/>
    </xf>
    <xf numFmtId="0" fontId="1" fillId="0" borderId="32" xfId="1" applyBorder="1" applyProtection="1">
      <protection locked="0"/>
    </xf>
    <xf numFmtId="0" fontId="1" fillId="0" borderId="33" xfId="1" applyBorder="1" applyProtection="1">
      <protection locked="0"/>
    </xf>
    <xf numFmtId="0" fontId="1" fillId="0" borderId="34" xfId="1" applyBorder="1" applyProtection="1">
      <protection locked="0"/>
    </xf>
    <xf numFmtId="0" fontId="5" fillId="0" borderId="0" xfId="1" applyFont="1" applyAlignment="1" applyProtection="1">
      <alignment vertical="center"/>
      <protection locked="0"/>
    </xf>
    <xf numFmtId="0" fontId="12" fillId="2" borderId="3" xfId="1" applyFont="1" applyFill="1" applyBorder="1" applyAlignment="1" applyProtection="1">
      <alignment vertical="center"/>
      <protection locked="0"/>
    </xf>
    <xf numFmtId="0" fontId="12" fillId="2" borderId="2" xfId="1" applyFont="1" applyFill="1" applyBorder="1" applyAlignment="1" applyProtection="1">
      <alignment vertical="center"/>
      <protection locked="0"/>
    </xf>
    <xf numFmtId="0" fontId="2" fillId="2" borderId="1" xfId="1" applyFont="1" applyFill="1" applyBorder="1" applyAlignment="1" applyProtection="1">
      <alignment horizontal="left" vertical="center"/>
      <protection locked="0"/>
    </xf>
    <xf numFmtId="0" fontId="7" fillId="0" borderId="0" xfId="1" applyFont="1" applyAlignment="1">
      <alignment vertical="top"/>
    </xf>
    <xf numFmtId="0" fontId="7" fillId="0" borderId="0" xfId="1" applyFont="1" applyAlignment="1">
      <alignment vertical="center"/>
    </xf>
    <xf numFmtId="0" fontId="11" fillId="3" borderId="15" xfId="1" applyFont="1" applyFill="1" applyBorder="1" applyAlignment="1" applyProtection="1">
      <alignment horizontal="left" vertical="center" indent="2"/>
      <protection locked="0"/>
    </xf>
    <xf numFmtId="0" fontId="11" fillId="3" borderId="14" xfId="1" applyFont="1" applyFill="1" applyBorder="1" applyAlignment="1" applyProtection="1">
      <alignment horizontal="left" vertical="center" indent="2"/>
      <protection locked="0"/>
    </xf>
    <xf numFmtId="0" fontId="4" fillId="3" borderId="13" xfId="1" applyFont="1" applyFill="1" applyBorder="1" applyAlignment="1" applyProtection="1">
      <alignment horizontal="left" vertical="center" indent="2"/>
      <protection locked="0"/>
    </xf>
    <xf numFmtId="0" fontId="3" fillId="0" borderId="15" xfId="1" applyFont="1" applyBorder="1" applyAlignment="1" applyProtection="1">
      <alignment vertical="center"/>
      <protection locked="0"/>
    </xf>
    <xf numFmtId="0" fontId="3" fillId="0" borderId="14" xfId="1" applyFont="1" applyBorder="1" applyAlignment="1" applyProtection="1">
      <alignment vertical="center"/>
      <protection locked="0"/>
    </xf>
    <xf numFmtId="0" fontId="3" fillId="0" borderId="13" xfId="1" applyFont="1" applyBorder="1" applyAlignment="1" applyProtection="1">
      <alignment vertical="center"/>
      <protection locked="0"/>
    </xf>
    <xf numFmtId="0" fontId="1" fillId="8" borderId="21" xfId="1" applyFill="1" applyBorder="1" applyAlignment="1">
      <alignment horizontal="left" vertical="center" indent="1"/>
    </xf>
    <xf numFmtId="0" fontId="1" fillId="8" borderId="17" xfId="1" applyFill="1" applyBorder="1" applyAlignment="1">
      <alignment horizontal="left" vertical="center" indent="1"/>
    </xf>
    <xf numFmtId="0" fontId="3" fillId="8" borderId="20" xfId="1" applyFont="1" applyFill="1" applyBorder="1" applyAlignment="1">
      <alignment horizontal="left" vertical="center" indent="1"/>
    </xf>
    <xf numFmtId="0" fontId="3" fillId="0" borderId="21" xfId="1" applyFont="1" applyBorder="1" applyAlignment="1" applyProtection="1">
      <alignment vertical="center"/>
      <protection locked="0"/>
    </xf>
    <xf numFmtId="0" fontId="3" fillId="0" borderId="17" xfId="1" applyFont="1" applyBorder="1" applyAlignment="1" applyProtection="1">
      <alignment vertical="center"/>
      <protection locked="0"/>
    </xf>
    <xf numFmtId="0" fontId="3" fillId="0" borderId="20" xfId="1" applyFont="1" applyBorder="1" applyAlignment="1" applyProtection="1">
      <alignment vertical="center"/>
      <protection locked="0"/>
    </xf>
    <xf numFmtId="0" fontId="11" fillId="3" borderId="21" xfId="1" applyFont="1" applyFill="1" applyBorder="1" applyAlignment="1" applyProtection="1">
      <alignment horizontal="left" vertical="center" indent="2"/>
      <protection locked="0"/>
    </xf>
    <xf numFmtId="0" fontId="11" fillId="3" borderId="17" xfId="1" applyFont="1" applyFill="1" applyBorder="1" applyAlignment="1" applyProtection="1">
      <alignment horizontal="left" vertical="center" indent="2"/>
      <protection locked="0"/>
    </xf>
    <xf numFmtId="0" fontId="4" fillId="3" borderId="20" xfId="1" applyFont="1" applyFill="1" applyBorder="1" applyAlignment="1" applyProtection="1">
      <alignment horizontal="left" vertical="center" indent="2"/>
      <protection locked="0"/>
    </xf>
    <xf numFmtId="0" fontId="1" fillId="0" borderId="21" xfId="1" applyBorder="1" applyAlignment="1" applyProtection="1">
      <alignment vertical="center"/>
      <protection locked="0"/>
    </xf>
    <xf numFmtId="0" fontId="1" fillId="0" borderId="17" xfId="1" applyBorder="1" applyAlignment="1" applyProtection="1">
      <alignment vertical="center"/>
      <protection locked="0"/>
    </xf>
    <xf numFmtId="0" fontId="1" fillId="0" borderId="20" xfId="1" applyBorder="1" applyAlignment="1" applyProtection="1">
      <alignment vertical="center"/>
      <protection locked="0"/>
    </xf>
    <xf numFmtId="0" fontId="1" fillId="8" borderId="11" xfId="1" applyFill="1" applyBorder="1" applyAlignment="1">
      <alignment horizontal="left" vertical="center" indent="1"/>
    </xf>
    <xf numFmtId="0" fontId="1" fillId="8" borderId="10" xfId="1" applyFill="1" applyBorder="1" applyAlignment="1">
      <alignment horizontal="left" vertical="center" indent="1"/>
    </xf>
    <xf numFmtId="0" fontId="3" fillId="8" borderId="9" xfId="1" applyFont="1" applyFill="1" applyBorder="1" applyAlignment="1">
      <alignment horizontal="left" vertical="center" indent="1"/>
    </xf>
    <xf numFmtId="0" fontId="1" fillId="0" borderId="11" xfId="1" applyBorder="1" applyAlignment="1" applyProtection="1">
      <alignment vertical="center"/>
      <protection locked="0"/>
    </xf>
    <xf numFmtId="0" fontId="1" fillId="0" borderId="10" xfId="1" applyBorder="1" applyAlignment="1" applyProtection="1">
      <alignment vertical="center"/>
      <protection locked="0"/>
    </xf>
    <xf numFmtId="0" fontId="3" fillId="0" borderId="9" xfId="1" applyFont="1" applyBorder="1" applyAlignment="1" applyProtection="1">
      <alignment vertical="center"/>
      <protection locked="0"/>
    </xf>
    <xf numFmtId="0" fontId="7" fillId="0" borderId="0" xfId="1" applyFont="1" applyAlignment="1" applyProtection="1">
      <alignment vertical="center"/>
      <protection locked="0"/>
    </xf>
    <xf numFmtId="0" fontId="1" fillId="0" borderId="15" xfId="1" applyBorder="1" applyAlignment="1" applyProtection="1">
      <alignment vertical="center"/>
      <protection locked="0"/>
    </xf>
    <xf numFmtId="0" fontId="1" fillId="0" borderId="14" xfId="1" applyBorder="1" applyAlignment="1" applyProtection="1">
      <alignment vertical="center"/>
      <protection locked="0"/>
    </xf>
    <xf numFmtId="0" fontId="1" fillId="0" borderId="13" xfId="1" applyBorder="1" applyAlignment="1" applyProtection="1">
      <alignment vertical="center"/>
      <protection locked="0"/>
    </xf>
    <xf numFmtId="0" fontId="6" fillId="0" borderId="0" xfId="1" applyFont="1" applyAlignment="1" applyProtection="1">
      <alignment vertical="center"/>
      <protection locked="0"/>
    </xf>
    <xf numFmtId="0" fontId="1" fillId="0" borderId="0" xfId="1" applyAlignment="1" applyProtection="1">
      <alignment vertical="center"/>
      <protection locked="0"/>
    </xf>
    <xf numFmtId="0" fontId="11" fillId="3" borderId="35" xfId="1" applyFont="1" applyFill="1" applyBorder="1" applyAlignment="1" applyProtection="1">
      <alignment horizontal="center" vertical="center"/>
      <protection locked="0"/>
    </xf>
    <xf numFmtId="0" fontId="13" fillId="0" borderId="0" xfId="1" applyFont="1" applyAlignment="1" applyProtection="1">
      <alignment vertical="center"/>
      <protection locked="0"/>
    </xf>
    <xf numFmtId="0" fontId="14" fillId="0" borderId="0" xfId="1" applyFont="1" applyAlignment="1" applyProtection="1">
      <alignment horizontal="center"/>
      <protection locked="0"/>
    </xf>
  </cellXfs>
  <cellStyles count="5">
    <cellStyle name="Hiperpovezava" xfId="4" builtinId="8"/>
    <cellStyle name="Navadno" xfId="0" builtinId="0"/>
    <cellStyle name="Navadno 2" xfId="1" xr:uid="{7DA62BA6-EAFD-4FB7-AB0C-BE4D0A9E56F4}"/>
    <cellStyle name="Navadno_OSNOVNI PODATKI DRUŠTEV" xfId="2" xr:uid="{5A991829-8BFC-4A25-8D06-B9A6D9665DE2}"/>
    <cellStyle name="Navadno_POGODBA Z IZVAJALCI 2003 PODATKI" xfId="3" xr:uid="{4AEFB22E-C413-49C0-B3A5-EC7A6A6075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247650</xdr:colOff>
          <xdr:row>48</xdr:row>
          <xdr:rowOff>171450</xdr:rowOff>
        </xdr:from>
        <xdr:ext cx="2343150" cy="219075"/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FA6353ED-3C15-4A96-B822-2D69567D42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Tekmovalni šport otrok in mladine - I. stopnja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247650</xdr:colOff>
          <xdr:row>49</xdr:row>
          <xdr:rowOff>171450</xdr:rowOff>
        </xdr:from>
        <xdr:ext cx="2343150" cy="219075"/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A711C9FB-8D28-494C-90EA-9BFD7ADEFD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Tekmovalni šport otrok in mladine - II. stopnja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247650</xdr:colOff>
          <xdr:row>50</xdr:row>
          <xdr:rowOff>171450</xdr:rowOff>
        </xdr:from>
        <xdr:ext cx="2343150" cy="219075"/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319B72B5-A093-4D87-84E8-F79CB16E50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Tekmovalni šport otrok in mladine - III. stopnja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247650</xdr:colOff>
          <xdr:row>51</xdr:row>
          <xdr:rowOff>171450</xdr:rowOff>
        </xdr:from>
        <xdr:ext cx="2343150" cy="219075"/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B5B72F4D-58DB-4A6B-9216-D7C35F1824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Tekmovalni šport otrok in mladine - IV. stopnja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247650</xdr:colOff>
          <xdr:row>52</xdr:row>
          <xdr:rowOff>171450</xdr:rowOff>
        </xdr:from>
        <xdr:ext cx="2343150" cy="219075"/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101A8C0B-1946-45C7-B905-7EC2CE64CB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Tekmovalni šport otrok in mladine - V. stopnja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247650</xdr:colOff>
          <xdr:row>53</xdr:row>
          <xdr:rowOff>171450</xdr:rowOff>
        </xdr:from>
        <xdr:ext cx="2343150" cy="219075"/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20F0056E-FEC8-4B94-B2BB-B4C9D1A1F7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Celoletni programi kakovostnega športa - člani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247650</xdr:colOff>
          <xdr:row>54</xdr:row>
          <xdr:rowOff>171450</xdr:rowOff>
        </xdr:from>
        <xdr:ext cx="2343150" cy="219075"/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2B938C31-9313-4F9A-98F4-8ED8FCA7A0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Športniki mladinskega razreda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247650</xdr:colOff>
          <xdr:row>55</xdr:row>
          <xdr:rowOff>171450</xdr:rowOff>
        </xdr:from>
        <xdr:ext cx="2343150" cy="219075"/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ED4B160D-01C0-4F2F-879B-725EF2B82E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Pripravljalni športni programi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247650</xdr:colOff>
          <xdr:row>56</xdr:row>
          <xdr:rowOff>171450</xdr:rowOff>
        </xdr:from>
        <xdr:ext cx="2343150" cy="219075"/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67000748-7C69-4853-A9B0-D1344666F2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Športniki državnega razreda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9</xdr:col>
          <xdr:colOff>266700</xdr:colOff>
          <xdr:row>48</xdr:row>
          <xdr:rowOff>171450</xdr:rowOff>
        </xdr:from>
        <xdr:ext cx="2952750" cy="219075"/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67DBD590-B2ED-4D13-8BD2-EC8F29C647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Športne interesne dejavnosti v osnovni šoli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9</xdr:col>
          <xdr:colOff>266700</xdr:colOff>
          <xdr:row>49</xdr:row>
          <xdr:rowOff>161925</xdr:rowOff>
        </xdr:from>
        <xdr:ext cx="2952750" cy="219075"/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1169A6E3-4C89-432B-A245-0FFD742FF6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Športni programi otrok in mladine, ki niso del tekm. sistemov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9</xdr:col>
          <xdr:colOff>266700</xdr:colOff>
          <xdr:row>50</xdr:row>
          <xdr:rowOff>171450</xdr:rowOff>
        </xdr:from>
        <xdr:ext cx="2952750" cy="219075"/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295369F2-5E65-41AA-B1D9-33412BE9E7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Obšolski športni programi za otroke in mladino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9</xdr:col>
          <xdr:colOff>266700</xdr:colOff>
          <xdr:row>52</xdr:row>
          <xdr:rowOff>171450</xdr:rowOff>
        </xdr:from>
        <xdr:ext cx="2952750" cy="219075"/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CE2DD62A-5148-45FB-BFA1-183804720C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Celoletni obštudijski športni programi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9</xdr:col>
          <xdr:colOff>266700</xdr:colOff>
          <xdr:row>51</xdr:row>
          <xdr:rowOff>171450</xdr:rowOff>
        </xdr:from>
        <xdr:ext cx="2952750" cy="219075"/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60111997-412C-48FA-9AB5-A650FFA1F0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Športna vzgoja otrok in mladine s posebimi potrebami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9</xdr:col>
          <xdr:colOff>266700</xdr:colOff>
          <xdr:row>54</xdr:row>
          <xdr:rowOff>171450</xdr:rowOff>
        </xdr:from>
        <xdr:ext cx="2952750" cy="219075"/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3C6EFBF8-59FE-4263-8844-AD549A9BC5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Celoletni športni programi rekreacije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9</xdr:col>
          <xdr:colOff>266700</xdr:colOff>
          <xdr:row>53</xdr:row>
          <xdr:rowOff>171450</xdr:rowOff>
        </xdr:from>
        <xdr:ext cx="2952750" cy="219075"/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F470D634-D06D-449B-9535-D98E0E4C89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 invalidov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9</xdr:col>
          <xdr:colOff>266700</xdr:colOff>
          <xdr:row>55</xdr:row>
          <xdr:rowOff>171450</xdr:rowOff>
        </xdr:from>
        <xdr:ext cx="2952750" cy="219075"/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4F753D48-5D18-42E4-982E-E58B792E0A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Celoletni gibalni programi za starejše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9</xdr:col>
          <xdr:colOff>266700</xdr:colOff>
          <xdr:row>60</xdr:row>
          <xdr:rowOff>152400</xdr:rowOff>
        </xdr:from>
        <xdr:ext cx="2952750" cy="219075"/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7623D065-3DF7-49CD-8CD8-172BED18DA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Izpopolnjevanje strokovnih kadrov v športu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247650</xdr:colOff>
          <xdr:row>57</xdr:row>
          <xdr:rowOff>171450</xdr:rowOff>
        </xdr:from>
        <xdr:ext cx="2343150" cy="219075"/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7CCFA813-F18F-46CB-AA1C-7054B04B40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Vrhunski šport - kategorizirani športniki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9</xdr:col>
          <xdr:colOff>266700</xdr:colOff>
          <xdr:row>59</xdr:row>
          <xdr:rowOff>152400</xdr:rowOff>
        </xdr:from>
        <xdr:ext cx="2952750" cy="219075"/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CAB040DB-58D0-49EA-A580-4E023E8E87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Prostočasni športni program “Naučimo se plavati”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9</xdr:col>
          <xdr:colOff>266700</xdr:colOff>
          <xdr:row>61</xdr:row>
          <xdr:rowOff>152400</xdr:rowOff>
        </xdr:from>
        <xdr:ext cx="2952750" cy="219075"/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18EFEC24-B2B6-46A7-958E-40C5967EF0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Športni objekti - vzrževalna dela in obratovanje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9</xdr:col>
          <xdr:colOff>266700</xdr:colOff>
          <xdr:row>62</xdr:row>
          <xdr:rowOff>152400</xdr:rowOff>
        </xdr:from>
        <xdr:ext cx="2952750" cy="219075"/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EA8EC333-3C60-4A84-B8CE-50433CF48F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Športni objekti - nadzor šolskih športnih objektov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247650</xdr:colOff>
          <xdr:row>59</xdr:row>
          <xdr:rowOff>152400</xdr:rowOff>
        </xdr:from>
        <xdr:ext cx="2343150" cy="219075"/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E4069D2C-67F8-4AAB-A3BA-772557468E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Delovanje športnih društev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247650</xdr:colOff>
          <xdr:row>60</xdr:row>
          <xdr:rowOff>152400</xdr:rowOff>
        </xdr:from>
        <xdr:ext cx="2343150" cy="219075"/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6CE2CB59-C911-4BFF-9A5D-28FA94B1F2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Prireditve za podelitev priznanj v športu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247650</xdr:colOff>
          <xdr:row>62</xdr:row>
          <xdr:rowOff>152400</xdr:rowOff>
        </xdr:from>
        <xdr:ext cx="2343150" cy="219075"/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12D556AF-AEA2-455C-95F3-EB87BF6919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Velike mednarodne športne prireditve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247650</xdr:colOff>
          <xdr:row>61</xdr:row>
          <xdr:rowOff>152400</xdr:rowOff>
        </xdr:from>
        <xdr:ext cx="2343150" cy="219075"/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4E9690BF-A9A2-479D-B0C2-AF30465C59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Množične športno-rekreativne prireditve</a:t>
              </a:r>
            </a:p>
          </xdr:txBody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isar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kkgrosuplje.si" TargetMode="External"/><Relationship Id="rId2" Type="http://schemas.openxmlformats.org/officeDocument/2006/relationships/hyperlink" Target="mailto:marko.skrjanc@gmail.com" TargetMode="External"/><Relationship Id="rId1" Type="http://schemas.openxmlformats.org/officeDocument/2006/relationships/hyperlink" Target="mailto:sd.grosuplje@gmail.co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inzeniring@hren.si" TargetMode="External"/><Relationship Id="rId4" Type="http://schemas.openxmlformats.org/officeDocument/2006/relationships/hyperlink" Target="mailto:info@kkgiovanni.si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055BA-7B8C-4718-8E85-9202589D0A50}">
  <dimension ref="A1:O35"/>
  <sheetViews>
    <sheetView tabSelected="1" zoomScaleNormal="100" workbookViewId="0">
      <pane xSplit="5" topLeftCell="J1" activePane="topRight" state="frozen"/>
      <selection activeCell="F18" sqref="F18:T18"/>
      <selection pane="topRight" activeCell="F18" sqref="F18:T18"/>
    </sheetView>
  </sheetViews>
  <sheetFormatPr defaultRowHeight="12.75" x14ac:dyDescent="0.2"/>
  <cols>
    <col min="1" max="1" width="5.28515625" style="92" customWidth="1"/>
    <col min="2" max="2" width="70.7109375" style="89" customWidth="1"/>
    <col min="3" max="4" width="25.7109375" style="89" hidden="1" customWidth="1"/>
    <col min="5" max="5" width="15.7109375" style="89" hidden="1" customWidth="1"/>
    <col min="6" max="7" width="14.7109375" style="91" hidden="1" customWidth="1"/>
    <col min="8" max="8" width="20" style="89" hidden="1" customWidth="1"/>
    <col min="9" max="10" width="12.7109375" style="89" hidden="1" customWidth="1"/>
    <col min="11" max="11" width="20.7109375" style="90" hidden="1" customWidth="1"/>
    <col min="12" max="12" width="20.7109375" style="89" hidden="1" customWidth="1"/>
    <col min="13" max="14" width="12.7109375" style="89" hidden="1" customWidth="1"/>
    <col min="15" max="15" width="34.5703125" style="89" hidden="1" customWidth="1"/>
    <col min="16" max="16384" width="9.140625" style="88"/>
  </cols>
  <sheetData>
    <row r="1" spans="1:15" ht="15" customHeight="1" x14ac:dyDescent="0.2">
      <c r="A1" s="106" t="s">
        <v>329</v>
      </c>
      <c r="B1" s="105" t="s">
        <v>328</v>
      </c>
      <c r="C1" s="103" t="s">
        <v>327</v>
      </c>
      <c r="D1" s="103" t="s">
        <v>326</v>
      </c>
      <c r="E1" s="103" t="s">
        <v>325</v>
      </c>
      <c r="F1" s="104" t="s">
        <v>324</v>
      </c>
      <c r="G1" s="104" t="s">
        <v>323</v>
      </c>
      <c r="H1" s="103" t="s">
        <v>322</v>
      </c>
      <c r="I1" s="103" t="s">
        <v>321</v>
      </c>
      <c r="J1" s="103" t="s">
        <v>320</v>
      </c>
      <c r="K1" s="103" t="s">
        <v>319</v>
      </c>
      <c r="L1" s="103" t="s">
        <v>318</v>
      </c>
      <c r="M1" s="103" t="s">
        <v>317</v>
      </c>
      <c r="N1" s="103" t="s">
        <v>316</v>
      </c>
      <c r="O1" s="103" t="s">
        <v>315</v>
      </c>
    </row>
    <row r="2" spans="1:15" ht="15" customHeight="1" x14ac:dyDescent="0.2">
      <c r="A2" s="100">
        <v>1</v>
      </c>
      <c r="B2" s="99" t="s">
        <v>314</v>
      </c>
      <c r="C2" s="94"/>
      <c r="D2" s="94" t="s">
        <v>313</v>
      </c>
      <c r="E2" s="94" t="s">
        <v>43</v>
      </c>
      <c r="F2" s="96" t="s">
        <v>312</v>
      </c>
      <c r="G2" s="96" t="s">
        <v>311</v>
      </c>
      <c r="H2" s="94" t="s">
        <v>310</v>
      </c>
      <c r="I2" s="94" t="s">
        <v>307</v>
      </c>
      <c r="J2" s="94"/>
      <c r="K2" s="98" t="s">
        <v>309</v>
      </c>
      <c r="L2" s="94" t="s">
        <v>308</v>
      </c>
      <c r="M2" s="94"/>
      <c r="N2" s="94" t="s">
        <v>307</v>
      </c>
      <c r="O2" s="101" t="s">
        <v>306</v>
      </c>
    </row>
    <row r="3" spans="1:15" ht="15" customHeight="1" x14ac:dyDescent="0.2">
      <c r="A3" s="100">
        <v>2</v>
      </c>
      <c r="B3" s="99" t="s">
        <v>305</v>
      </c>
      <c r="C3" s="94" t="s">
        <v>304</v>
      </c>
      <c r="D3" s="94" t="s">
        <v>115</v>
      </c>
      <c r="E3" s="94" t="s">
        <v>114</v>
      </c>
      <c r="F3" s="96" t="s">
        <v>303</v>
      </c>
      <c r="G3" s="96" t="s">
        <v>302</v>
      </c>
      <c r="H3" s="94" t="s">
        <v>301</v>
      </c>
      <c r="I3" s="94" t="s">
        <v>300</v>
      </c>
      <c r="J3" s="94"/>
      <c r="K3" s="98" t="s">
        <v>299</v>
      </c>
      <c r="L3" s="94" t="s">
        <v>298</v>
      </c>
      <c r="M3" s="94"/>
      <c r="N3" s="94" t="s">
        <v>297</v>
      </c>
      <c r="O3" s="101" t="s">
        <v>296</v>
      </c>
    </row>
    <row r="4" spans="1:15" ht="15" customHeight="1" x14ac:dyDescent="0.2">
      <c r="A4" s="100">
        <v>3</v>
      </c>
      <c r="B4" s="99" t="s">
        <v>295</v>
      </c>
      <c r="C4" s="94"/>
      <c r="D4" s="94" t="s">
        <v>294</v>
      </c>
      <c r="E4" s="94" t="s">
        <v>43</v>
      </c>
      <c r="F4" s="96" t="s">
        <v>293</v>
      </c>
      <c r="G4" s="96" t="s">
        <v>292</v>
      </c>
      <c r="H4" s="94" t="s">
        <v>291</v>
      </c>
      <c r="I4" s="94" t="s">
        <v>289</v>
      </c>
      <c r="J4" s="94"/>
      <c r="K4" s="101" t="s">
        <v>288</v>
      </c>
      <c r="L4" s="94" t="s">
        <v>290</v>
      </c>
      <c r="M4" s="94"/>
      <c r="N4" s="94" t="s">
        <v>289</v>
      </c>
      <c r="O4" s="101" t="s">
        <v>288</v>
      </c>
    </row>
    <row r="5" spans="1:15" ht="15" customHeight="1" x14ac:dyDescent="0.2">
      <c r="A5" s="100">
        <v>4</v>
      </c>
      <c r="B5" s="99" t="s">
        <v>287</v>
      </c>
      <c r="C5" s="94"/>
      <c r="D5" s="94" t="s">
        <v>286</v>
      </c>
      <c r="E5" s="94" t="s">
        <v>43</v>
      </c>
      <c r="F5" s="96" t="s">
        <v>285</v>
      </c>
      <c r="G5" s="96" t="s">
        <v>284</v>
      </c>
      <c r="H5" s="94" t="s">
        <v>283</v>
      </c>
      <c r="I5" s="94" t="s">
        <v>282</v>
      </c>
      <c r="J5" s="94"/>
      <c r="K5" s="98" t="s">
        <v>281</v>
      </c>
      <c r="L5" s="94" t="s">
        <v>280</v>
      </c>
      <c r="M5" s="94"/>
      <c r="N5" s="94"/>
      <c r="O5" s="98"/>
    </row>
    <row r="6" spans="1:15" ht="15" customHeight="1" x14ac:dyDescent="0.2">
      <c r="A6" s="100">
        <v>5</v>
      </c>
      <c r="B6" s="99" t="s">
        <v>279</v>
      </c>
      <c r="C6" s="94"/>
      <c r="D6" s="94" t="s">
        <v>278</v>
      </c>
      <c r="E6" s="94" t="s">
        <v>114</v>
      </c>
      <c r="F6" s="96" t="s">
        <v>277</v>
      </c>
      <c r="G6" s="96" t="s">
        <v>276</v>
      </c>
      <c r="H6" s="94" t="s">
        <v>275</v>
      </c>
      <c r="I6" s="94" t="s">
        <v>272</v>
      </c>
      <c r="J6" s="94"/>
      <c r="K6" s="101" t="s">
        <v>271</v>
      </c>
      <c r="L6" s="94" t="s">
        <v>274</v>
      </c>
      <c r="M6" s="94" t="s">
        <v>273</v>
      </c>
      <c r="N6" s="94" t="s">
        <v>272</v>
      </c>
      <c r="O6" s="101" t="s">
        <v>271</v>
      </c>
    </row>
    <row r="7" spans="1:15" ht="15" customHeight="1" x14ac:dyDescent="0.2">
      <c r="A7" s="100">
        <v>6</v>
      </c>
      <c r="B7" s="99" t="s">
        <v>270</v>
      </c>
      <c r="C7" s="94"/>
      <c r="D7" s="94" t="s">
        <v>269</v>
      </c>
      <c r="E7" s="94" t="s">
        <v>43</v>
      </c>
      <c r="F7" s="96" t="s">
        <v>268</v>
      </c>
      <c r="G7" s="96" t="s">
        <v>267</v>
      </c>
      <c r="H7" s="94" t="s">
        <v>266</v>
      </c>
      <c r="I7" s="94" t="s">
        <v>265</v>
      </c>
      <c r="J7" s="94"/>
      <c r="K7" s="98" t="s">
        <v>264</v>
      </c>
      <c r="L7" s="94" t="s">
        <v>263</v>
      </c>
      <c r="M7" s="94"/>
      <c r="N7" s="94" t="s">
        <v>262</v>
      </c>
      <c r="O7" s="98" t="s">
        <v>261</v>
      </c>
    </row>
    <row r="8" spans="1:15" ht="15" customHeight="1" x14ac:dyDescent="0.2">
      <c r="A8" s="100">
        <v>7</v>
      </c>
      <c r="B8" s="99" t="s">
        <v>260</v>
      </c>
      <c r="C8" s="94"/>
      <c r="D8" s="94" t="s">
        <v>259</v>
      </c>
      <c r="E8" s="94" t="s">
        <v>114</v>
      </c>
      <c r="F8" s="96" t="s">
        <v>258</v>
      </c>
      <c r="G8" s="96" t="s">
        <v>257</v>
      </c>
      <c r="H8" s="94" t="s">
        <v>256</v>
      </c>
      <c r="I8" s="94" t="s">
        <v>254</v>
      </c>
      <c r="J8" s="94"/>
      <c r="K8" s="98" t="s">
        <v>253</v>
      </c>
      <c r="L8" s="94" t="s">
        <v>255</v>
      </c>
      <c r="M8" s="94"/>
      <c r="N8" s="94" t="s">
        <v>254</v>
      </c>
      <c r="O8" s="98" t="s">
        <v>253</v>
      </c>
    </row>
    <row r="9" spans="1:15" ht="15" customHeight="1" x14ac:dyDescent="0.2">
      <c r="A9" s="100">
        <v>8</v>
      </c>
      <c r="B9" s="99" t="s">
        <v>252</v>
      </c>
      <c r="C9" s="94"/>
      <c r="D9" s="94" t="s">
        <v>71</v>
      </c>
      <c r="E9" s="94" t="s">
        <v>43</v>
      </c>
      <c r="F9" s="96" t="s">
        <v>251</v>
      </c>
      <c r="G9" s="96" t="s">
        <v>250</v>
      </c>
      <c r="H9" s="94" t="s">
        <v>249</v>
      </c>
      <c r="I9" s="94" t="s">
        <v>78</v>
      </c>
      <c r="J9" s="94"/>
      <c r="K9" s="98" t="s">
        <v>77</v>
      </c>
      <c r="L9" s="94" t="s">
        <v>248</v>
      </c>
      <c r="M9" s="94"/>
      <c r="N9" s="94" t="s">
        <v>247</v>
      </c>
      <c r="O9" s="101" t="s">
        <v>246</v>
      </c>
    </row>
    <row r="10" spans="1:15" ht="15" customHeight="1" x14ac:dyDescent="0.2">
      <c r="A10" s="100">
        <v>9</v>
      </c>
      <c r="B10" s="99" t="s">
        <v>245</v>
      </c>
      <c r="C10" s="94"/>
      <c r="D10" s="94" t="s">
        <v>244</v>
      </c>
      <c r="E10" s="94" t="s">
        <v>43</v>
      </c>
      <c r="F10" s="96" t="s">
        <v>243</v>
      </c>
      <c r="G10" s="96" t="s">
        <v>242</v>
      </c>
      <c r="H10" s="94" t="s">
        <v>241</v>
      </c>
      <c r="I10" s="94" t="s">
        <v>240</v>
      </c>
      <c r="J10" s="94"/>
      <c r="K10" s="98" t="s">
        <v>239</v>
      </c>
      <c r="L10" s="94" t="s">
        <v>238</v>
      </c>
      <c r="M10" s="94"/>
      <c r="N10" s="94" t="s">
        <v>237</v>
      </c>
      <c r="O10" s="101" t="s">
        <v>236</v>
      </c>
    </row>
    <row r="11" spans="1:15" ht="15" customHeight="1" x14ac:dyDescent="0.2">
      <c r="A11" s="100">
        <v>10</v>
      </c>
      <c r="B11" s="99" t="s">
        <v>235</v>
      </c>
      <c r="C11" s="94"/>
      <c r="D11" s="94" t="s">
        <v>234</v>
      </c>
      <c r="E11" s="94" t="s">
        <v>43</v>
      </c>
      <c r="F11" s="96" t="s">
        <v>233</v>
      </c>
      <c r="G11" s="96" t="s">
        <v>232</v>
      </c>
      <c r="H11" s="94" t="s">
        <v>231</v>
      </c>
      <c r="I11" s="94" t="s">
        <v>229</v>
      </c>
      <c r="J11" s="94"/>
      <c r="K11" s="102" t="s">
        <v>228</v>
      </c>
      <c r="L11" s="94" t="s">
        <v>230</v>
      </c>
      <c r="M11" s="94"/>
      <c r="N11" s="94" t="s">
        <v>229</v>
      </c>
      <c r="O11" s="102" t="s">
        <v>228</v>
      </c>
    </row>
    <row r="12" spans="1:15" ht="15" customHeight="1" x14ac:dyDescent="0.2">
      <c r="A12" s="100">
        <v>11</v>
      </c>
      <c r="B12" s="99" t="s">
        <v>227</v>
      </c>
      <c r="C12" s="94"/>
      <c r="D12" s="94" t="s">
        <v>185</v>
      </c>
      <c r="E12" s="94" t="s">
        <v>43</v>
      </c>
      <c r="F12" s="96" t="s">
        <v>226</v>
      </c>
      <c r="G12" s="96" t="s">
        <v>225</v>
      </c>
      <c r="H12" s="94" t="s">
        <v>224</v>
      </c>
      <c r="I12" s="94" t="s">
        <v>223</v>
      </c>
      <c r="J12" s="94"/>
      <c r="K12" s="98" t="s">
        <v>222</v>
      </c>
      <c r="L12" s="94" t="s">
        <v>221</v>
      </c>
      <c r="M12" s="94"/>
      <c r="N12" s="94" t="s">
        <v>220</v>
      </c>
      <c r="O12" s="102" t="s">
        <v>219</v>
      </c>
    </row>
    <row r="13" spans="1:15" ht="15" customHeight="1" x14ac:dyDescent="0.2">
      <c r="A13" s="100">
        <v>12</v>
      </c>
      <c r="B13" s="99" t="s">
        <v>218</v>
      </c>
      <c r="C13" s="94"/>
      <c r="D13" s="94" t="s">
        <v>71</v>
      </c>
      <c r="E13" s="94" t="s">
        <v>43</v>
      </c>
      <c r="F13" s="96" t="s">
        <v>217</v>
      </c>
      <c r="G13" s="96" t="s">
        <v>216</v>
      </c>
      <c r="H13" s="94" t="s">
        <v>215</v>
      </c>
      <c r="I13" s="94" t="s">
        <v>212</v>
      </c>
      <c r="J13" s="94"/>
      <c r="K13" s="98" t="s">
        <v>211</v>
      </c>
      <c r="L13" s="94" t="s">
        <v>214</v>
      </c>
      <c r="M13" s="94" t="s">
        <v>213</v>
      </c>
      <c r="N13" s="94" t="s">
        <v>212</v>
      </c>
      <c r="O13" s="98" t="s">
        <v>211</v>
      </c>
    </row>
    <row r="14" spans="1:15" ht="15" customHeight="1" x14ac:dyDescent="0.2">
      <c r="A14" s="100">
        <v>13</v>
      </c>
      <c r="B14" s="99" t="s">
        <v>210</v>
      </c>
      <c r="C14" s="94"/>
      <c r="D14" s="94" t="s">
        <v>150</v>
      </c>
      <c r="E14" s="94" t="s">
        <v>43</v>
      </c>
      <c r="F14" s="96" t="s">
        <v>209</v>
      </c>
      <c r="G14" s="96" t="s">
        <v>208</v>
      </c>
      <c r="H14" s="94" t="s">
        <v>207</v>
      </c>
      <c r="I14" s="94" t="s">
        <v>203</v>
      </c>
      <c r="J14" s="94"/>
      <c r="K14" s="98" t="s">
        <v>206</v>
      </c>
      <c r="L14" s="94" t="s">
        <v>205</v>
      </c>
      <c r="M14" s="94" t="s">
        <v>204</v>
      </c>
      <c r="N14" s="94" t="s">
        <v>203</v>
      </c>
      <c r="O14" s="98" t="s">
        <v>202</v>
      </c>
    </row>
    <row r="15" spans="1:15" ht="15" customHeight="1" x14ac:dyDescent="0.2">
      <c r="A15" s="100">
        <v>14</v>
      </c>
      <c r="B15" s="99" t="s">
        <v>201</v>
      </c>
      <c r="C15" s="94"/>
      <c r="D15" s="94" t="s">
        <v>71</v>
      </c>
      <c r="E15" s="94" t="s">
        <v>43</v>
      </c>
      <c r="F15" s="96" t="s">
        <v>200</v>
      </c>
      <c r="G15" s="96" t="s">
        <v>199</v>
      </c>
      <c r="H15" s="94" t="s">
        <v>198</v>
      </c>
      <c r="I15" s="94" t="s">
        <v>101</v>
      </c>
      <c r="J15" s="94"/>
      <c r="K15" s="98" t="s">
        <v>100</v>
      </c>
      <c r="L15" s="94" t="s">
        <v>197</v>
      </c>
      <c r="M15" s="94"/>
      <c r="N15" s="94" t="s">
        <v>196</v>
      </c>
      <c r="O15" s="101" t="s">
        <v>195</v>
      </c>
    </row>
    <row r="16" spans="1:15" ht="15" customHeight="1" x14ac:dyDescent="0.2">
      <c r="A16" s="100">
        <v>15</v>
      </c>
      <c r="B16" s="99" t="s">
        <v>194</v>
      </c>
      <c r="C16" s="94"/>
      <c r="D16" s="94" t="s">
        <v>193</v>
      </c>
      <c r="E16" s="94" t="s">
        <v>43</v>
      </c>
      <c r="F16" s="96" t="s">
        <v>192</v>
      </c>
      <c r="G16" s="96" t="s">
        <v>191</v>
      </c>
      <c r="H16" s="94" t="s">
        <v>190</v>
      </c>
      <c r="I16" s="94" t="s">
        <v>188</v>
      </c>
      <c r="J16" s="94"/>
      <c r="K16" s="98" t="s">
        <v>187</v>
      </c>
      <c r="L16" s="94" t="s">
        <v>189</v>
      </c>
      <c r="M16" s="94"/>
      <c r="N16" s="94" t="s">
        <v>188</v>
      </c>
      <c r="O16" s="98" t="s">
        <v>187</v>
      </c>
    </row>
    <row r="17" spans="1:15" ht="15" customHeight="1" x14ac:dyDescent="0.2">
      <c r="A17" s="100">
        <v>16</v>
      </c>
      <c r="B17" s="99" t="s">
        <v>186</v>
      </c>
      <c r="C17" s="94"/>
      <c r="D17" s="94" t="s">
        <v>185</v>
      </c>
      <c r="E17" s="94" t="s">
        <v>43</v>
      </c>
      <c r="F17" s="96" t="s">
        <v>184</v>
      </c>
      <c r="G17" s="96" t="s">
        <v>183</v>
      </c>
      <c r="H17" s="94" t="s">
        <v>182</v>
      </c>
      <c r="I17" s="94" t="s">
        <v>181</v>
      </c>
      <c r="J17" s="94"/>
      <c r="K17" s="101" t="s">
        <v>178</v>
      </c>
      <c r="L17" s="94" t="s">
        <v>180</v>
      </c>
      <c r="M17" s="94"/>
      <c r="N17" s="94" t="s">
        <v>179</v>
      </c>
      <c r="O17" s="98" t="s">
        <v>178</v>
      </c>
    </row>
    <row r="18" spans="1:15" ht="15" customHeight="1" x14ac:dyDescent="0.2">
      <c r="A18" s="100">
        <v>17</v>
      </c>
      <c r="B18" s="99" t="s">
        <v>177</v>
      </c>
      <c r="C18" s="94"/>
      <c r="D18" s="94" t="s">
        <v>176</v>
      </c>
      <c r="E18" s="94" t="s">
        <v>114</v>
      </c>
      <c r="F18" s="96" t="s">
        <v>175</v>
      </c>
      <c r="G18" s="96" t="s">
        <v>174</v>
      </c>
      <c r="H18" s="94" t="s">
        <v>173</v>
      </c>
      <c r="I18" s="94" t="s">
        <v>171</v>
      </c>
      <c r="J18" s="94"/>
      <c r="K18" s="102" t="s">
        <v>170</v>
      </c>
      <c r="L18" s="94" t="s">
        <v>172</v>
      </c>
      <c r="M18" s="94"/>
      <c r="N18" s="94" t="s">
        <v>171</v>
      </c>
      <c r="O18" s="102" t="s">
        <v>170</v>
      </c>
    </row>
    <row r="19" spans="1:15" ht="15" customHeight="1" x14ac:dyDescent="0.2">
      <c r="A19" s="100">
        <v>18</v>
      </c>
      <c r="B19" s="99" t="s">
        <v>169</v>
      </c>
      <c r="C19" s="94"/>
      <c r="D19" s="94" t="s">
        <v>168</v>
      </c>
      <c r="E19" s="94" t="s">
        <v>43</v>
      </c>
      <c r="F19" s="96" t="s">
        <v>167</v>
      </c>
      <c r="G19" s="96" t="s">
        <v>166</v>
      </c>
      <c r="H19" s="94" t="s">
        <v>165</v>
      </c>
      <c r="I19" s="94" t="s">
        <v>164</v>
      </c>
      <c r="J19" s="94"/>
      <c r="K19" s="98" t="s">
        <v>163</v>
      </c>
      <c r="L19" s="94" t="s">
        <v>162</v>
      </c>
      <c r="M19" s="94"/>
      <c r="N19" s="94" t="s">
        <v>161</v>
      </c>
      <c r="O19" s="102" t="s">
        <v>160</v>
      </c>
    </row>
    <row r="20" spans="1:15" ht="15" customHeight="1" x14ac:dyDescent="0.2">
      <c r="A20" s="100">
        <v>19</v>
      </c>
      <c r="B20" s="99" t="s">
        <v>159</v>
      </c>
      <c r="C20" s="94"/>
      <c r="D20" s="94" t="s">
        <v>158</v>
      </c>
      <c r="E20" s="94" t="s">
        <v>43</v>
      </c>
      <c r="F20" s="96" t="s">
        <v>157</v>
      </c>
      <c r="G20" s="96" t="s">
        <v>156</v>
      </c>
      <c r="H20" s="94" t="s">
        <v>155</v>
      </c>
      <c r="I20" s="94" t="s">
        <v>153</v>
      </c>
      <c r="J20" s="94"/>
      <c r="K20" s="98" t="s">
        <v>152</v>
      </c>
      <c r="L20" s="94" t="s">
        <v>154</v>
      </c>
      <c r="M20" s="94"/>
      <c r="N20" s="94" t="s">
        <v>153</v>
      </c>
      <c r="O20" s="102" t="s">
        <v>152</v>
      </c>
    </row>
    <row r="21" spans="1:15" ht="15" customHeight="1" x14ac:dyDescent="0.2">
      <c r="A21" s="100">
        <v>20</v>
      </c>
      <c r="B21" s="99" t="s">
        <v>151</v>
      </c>
      <c r="C21" s="94"/>
      <c r="D21" s="94" t="s">
        <v>150</v>
      </c>
      <c r="E21" s="94" t="s">
        <v>43</v>
      </c>
      <c r="F21" s="96" t="s">
        <v>149</v>
      </c>
      <c r="G21" s="96" t="s">
        <v>148</v>
      </c>
      <c r="H21" s="94" t="s">
        <v>147</v>
      </c>
      <c r="I21" s="94" t="s">
        <v>146</v>
      </c>
      <c r="J21" s="94"/>
      <c r="K21" s="98" t="s">
        <v>145</v>
      </c>
      <c r="L21" s="94" t="s">
        <v>144</v>
      </c>
      <c r="M21" s="94"/>
      <c r="N21" s="94" t="s">
        <v>143</v>
      </c>
      <c r="O21" s="98" t="s">
        <v>142</v>
      </c>
    </row>
    <row r="22" spans="1:15" ht="15" customHeight="1" x14ac:dyDescent="0.2">
      <c r="A22" s="100">
        <v>21</v>
      </c>
      <c r="B22" s="99" t="s">
        <v>141</v>
      </c>
      <c r="C22" s="94"/>
      <c r="D22" s="94" t="s">
        <v>140</v>
      </c>
      <c r="E22" s="94" t="s">
        <v>43</v>
      </c>
      <c r="F22" s="96" t="s">
        <v>139</v>
      </c>
      <c r="G22" s="96" t="s">
        <v>138</v>
      </c>
      <c r="H22" s="94" t="s">
        <v>137</v>
      </c>
      <c r="I22" s="94" t="s">
        <v>135</v>
      </c>
      <c r="J22" s="94"/>
      <c r="K22" s="101" t="s">
        <v>134</v>
      </c>
      <c r="L22" s="94" t="s">
        <v>136</v>
      </c>
      <c r="M22" s="94"/>
      <c r="N22" s="94" t="s">
        <v>135</v>
      </c>
      <c r="O22" s="101" t="s">
        <v>134</v>
      </c>
    </row>
    <row r="23" spans="1:15" ht="15" customHeight="1" x14ac:dyDescent="0.2">
      <c r="A23" s="100">
        <v>22</v>
      </c>
      <c r="B23" s="99" t="s">
        <v>133</v>
      </c>
      <c r="C23" s="94"/>
      <c r="D23" s="94" t="s">
        <v>132</v>
      </c>
      <c r="E23" s="94" t="s">
        <v>43</v>
      </c>
      <c r="F23" s="96" t="s">
        <v>131</v>
      </c>
      <c r="G23" s="96" t="s">
        <v>130</v>
      </c>
      <c r="H23" s="94" t="s">
        <v>129</v>
      </c>
      <c r="I23" s="94" t="s">
        <v>127</v>
      </c>
      <c r="J23" s="94"/>
      <c r="K23" s="101" t="s">
        <v>126</v>
      </c>
      <c r="L23" s="94" t="s">
        <v>128</v>
      </c>
      <c r="M23" s="94"/>
      <c r="N23" s="94" t="s">
        <v>127</v>
      </c>
      <c r="O23" s="101" t="s">
        <v>126</v>
      </c>
    </row>
    <row r="24" spans="1:15" ht="15" customHeight="1" x14ac:dyDescent="0.2">
      <c r="A24" s="100">
        <v>23</v>
      </c>
      <c r="B24" s="99" t="s">
        <v>125</v>
      </c>
      <c r="C24" s="94"/>
      <c r="D24" s="94" t="s">
        <v>124</v>
      </c>
      <c r="E24" s="94" t="s">
        <v>43</v>
      </c>
      <c r="F24" s="96" t="s">
        <v>123</v>
      </c>
      <c r="G24" s="96" t="s">
        <v>122</v>
      </c>
      <c r="H24" s="94" t="s">
        <v>121</v>
      </c>
      <c r="I24" s="94" t="s">
        <v>118</v>
      </c>
      <c r="J24" s="94"/>
      <c r="K24" s="101" t="s">
        <v>117</v>
      </c>
      <c r="L24" s="94" t="s">
        <v>120</v>
      </c>
      <c r="M24" s="94" t="s">
        <v>119</v>
      </c>
      <c r="N24" s="94" t="s">
        <v>118</v>
      </c>
      <c r="O24" s="101" t="s">
        <v>117</v>
      </c>
    </row>
    <row r="25" spans="1:15" ht="15" customHeight="1" x14ac:dyDescent="0.2">
      <c r="A25" s="100">
        <v>24</v>
      </c>
      <c r="B25" s="99" t="s">
        <v>116</v>
      </c>
      <c r="C25" s="94"/>
      <c r="D25" s="94" t="s">
        <v>115</v>
      </c>
      <c r="E25" s="94" t="s">
        <v>114</v>
      </c>
      <c r="F25" s="96" t="s">
        <v>113</v>
      </c>
      <c r="G25" s="96" t="s">
        <v>112</v>
      </c>
      <c r="H25" s="94" t="s">
        <v>111</v>
      </c>
      <c r="I25" s="94" t="s">
        <v>109</v>
      </c>
      <c r="J25" s="94"/>
      <c r="K25" s="102" t="s">
        <v>108</v>
      </c>
      <c r="L25" s="94" t="s">
        <v>110</v>
      </c>
      <c r="M25" s="94"/>
      <c r="N25" s="94" t="s">
        <v>109</v>
      </c>
      <c r="O25" s="102" t="s">
        <v>108</v>
      </c>
    </row>
    <row r="26" spans="1:15" ht="15" customHeight="1" x14ac:dyDescent="0.2">
      <c r="A26" s="100">
        <v>25</v>
      </c>
      <c r="B26" s="99" t="s">
        <v>107</v>
      </c>
      <c r="C26" s="94"/>
      <c r="D26" s="94" t="s">
        <v>106</v>
      </c>
      <c r="E26" s="94" t="s">
        <v>43</v>
      </c>
      <c r="F26" s="96" t="s">
        <v>105</v>
      </c>
      <c r="G26" s="96" t="s">
        <v>104</v>
      </c>
      <c r="H26" s="94" t="s">
        <v>103</v>
      </c>
      <c r="I26" s="94" t="s">
        <v>101</v>
      </c>
      <c r="J26" s="94"/>
      <c r="K26" s="98" t="s">
        <v>100</v>
      </c>
      <c r="L26" s="94" t="s">
        <v>102</v>
      </c>
      <c r="M26" s="94"/>
      <c r="N26" s="94" t="s">
        <v>101</v>
      </c>
      <c r="O26" s="98" t="s">
        <v>100</v>
      </c>
    </row>
    <row r="27" spans="1:15" ht="15" customHeight="1" x14ac:dyDescent="0.2">
      <c r="A27" s="100">
        <v>26</v>
      </c>
      <c r="B27" s="99" t="s">
        <v>99</v>
      </c>
      <c r="C27" s="94"/>
      <c r="D27" s="94" t="s">
        <v>98</v>
      </c>
      <c r="E27" s="94" t="s">
        <v>43</v>
      </c>
      <c r="F27" s="96" t="s">
        <v>97</v>
      </c>
      <c r="G27" s="96" t="s">
        <v>96</v>
      </c>
      <c r="H27" s="94" t="s">
        <v>95</v>
      </c>
      <c r="I27" s="94" t="s">
        <v>92</v>
      </c>
      <c r="J27" s="94"/>
      <c r="K27" s="101" t="s">
        <v>94</v>
      </c>
      <c r="L27" s="94" t="s">
        <v>93</v>
      </c>
      <c r="M27" s="94"/>
      <c r="N27" s="94" t="s">
        <v>92</v>
      </c>
      <c r="O27" s="102" t="s">
        <v>91</v>
      </c>
    </row>
    <row r="28" spans="1:15" ht="15" customHeight="1" x14ac:dyDescent="0.2">
      <c r="A28" s="100">
        <v>27</v>
      </c>
      <c r="B28" s="99" t="s">
        <v>90</v>
      </c>
      <c r="C28" s="94"/>
      <c r="D28" s="94" t="s">
        <v>89</v>
      </c>
      <c r="E28" s="94" t="s">
        <v>43</v>
      </c>
      <c r="F28" s="96" t="s">
        <v>88</v>
      </c>
      <c r="G28" s="96" t="s">
        <v>87</v>
      </c>
      <c r="H28" s="94" t="s">
        <v>86</v>
      </c>
      <c r="I28" s="94" t="s">
        <v>84</v>
      </c>
      <c r="J28" s="94"/>
      <c r="K28" s="98" t="s">
        <v>83</v>
      </c>
      <c r="L28" s="94" t="s">
        <v>85</v>
      </c>
      <c r="M28" s="94"/>
      <c r="N28" s="94" t="s">
        <v>84</v>
      </c>
      <c r="O28" s="98" t="s">
        <v>83</v>
      </c>
    </row>
    <row r="29" spans="1:15" ht="15" customHeight="1" x14ac:dyDescent="0.2">
      <c r="A29" s="100">
        <v>28</v>
      </c>
      <c r="B29" s="99" t="s">
        <v>82</v>
      </c>
      <c r="C29" s="94"/>
      <c r="D29" s="94" t="s">
        <v>71</v>
      </c>
      <c r="E29" s="94" t="s">
        <v>43</v>
      </c>
      <c r="F29" s="96" t="s">
        <v>81</v>
      </c>
      <c r="G29" s="96" t="s">
        <v>80</v>
      </c>
      <c r="H29" s="94" t="s">
        <v>79</v>
      </c>
      <c r="I29" s="94" t="s">
        <v>78</v>
      </c>
      <c r="J29" s="94"/>
      <c r="K29" s="98" t="s">
        <v>77</v>
      </c>
      <c r="L29" s="94" t="s">
        <v>76</v>
      </c>
      <c r="M29" s="94"/>
      <c r="N29" s="94" t="s">
        <v>75</v>
      </c>
      <c r="O29" s="101" t="s">
        <v>74</v>
      </c>
    </row>
    <row r="30" spans="1:15" ht="15" customHeight="1" x14ac:dyDescent="0.2">
      <c r="A30" s="100">
        <v>29</v>
      </c>
      <c r="B30" s="99" t="s">
        <v>73</v>
      </c>
      <c r="C30" s="94" t="s">
        <v>72</v>
      </c>
      <c r="D30" s="94" t="s">
        <v>71</v>
      </c>
      <c r="E30" s="94" t="s">
        <v>43</v>
      </c>
      <c r="F30" s="96" t="s">
        <v>70</v>
      </c>
      <c r="G30" s="96" t="s">
        <v>69</v>
      </c>
      <c r="H30" s="94" t="s">
        <v>68</v>
      </c>
      <c r="I30" s="94" t="s">
        <v>67</v>
      </c>
      <c r="J30" s="94"/>
      <c r="K30" s="98" t="s">
        <v>66</v>
      </c>
      <c r="L30" s="94" t="s">
        <v>65</v>
      </c>
      <c r="M30" s="94"/>
      <c r="N30" s="94" t="s">
        <v>64</v>
      </c>
      <c r="O30" s="101" t="s">
        <v>63</v>
      </c>
    </row>
    <row r="31" spans="1:15" ht="15" customHeight="1" x14ac:dyDescent="0.2">
      <c r="A31" s="100">
        <v>101</v>
      </c>
      <c r="B31" s="99" t="s">
        <v>62</v>
      </c>
      <c r="C31" s="94"/>
      <c r="D31" s="94" t="s">
        <v>61</v>
      </c>
      <c r="E31" s="94" t="s">
        <v>43</v>
      </c>
      <c r="F31" s="96" t="s">
        <v>60</v>
      </c>
      <c r="G31" s="96" t="s">
        <v>59</v>
      </c>
      <c r="H31" s="94" t="s">
        <v>58</v>
      </c>
      <c r="I31" s="94" t="s">
        <v>56</v>
      </c>
      <c r="J31" s="94"/>
      <c r="K31" s="98" t="s">
        <v>55</v>
      </c>
      <c r="L31" s="94" t="s">
        <v>57</v>
      </c>
      <c r="M31" s="94"/>
      <c r="N31" s="94" t="s">
        <v>56</v>
      </c>
      <c r="O31" s="98" t="s">
        <v>55</v>
      </c>
    </row>
    <row r="32" spans="1:15" ht="15" customHeight="1" x14ac:dyDescent="0.2">
      <c r="A32" s="100">
        <v>102</v>
      </c>
      <c r="B32" s="99" t="s">
        <v>54</v>
      </c>
      <c r="C32" s="94"/>
      <c r="D32" s="94" t="s">
        <v>53</v>
      </c>
      <c r="E32" s="94" t="s">
        <v>43</v>
      </c>
      <c r="F32" s="96" t="s">
        <v>52</v>
      </c>
      <c r="G32" s="96" t="s">
        <v>51</v>
      </c>
      <c r="H32" s="94" t="s">
        <v>50</v>
      </c>
      <c r="I32" s="94" t="s">
        <v>47</v>
      </c>
      <c r="J32" s="94"/>
      <c r="K32" s="98" t="s">
        <v>49</v>
      </c>
      <c r="L32" s="94" t="s">
        <v>48</v>
      </c>
      <c r="M32" s="94"/>
      <c r="N32" s="94" t="s">
        <v>47</v>
      </c>
      <c r="O32" s="98" t="s">
        <v>46</v>
      </c>
    </row>
    <row r="33" spans="1:15" ht="15" customHeight="1" x14ac:dyDescent="0.2">
      <c r="A33" s="100">
        <v>103</v>
      </c>
      <c r="B33" s="99" t="s">
        <v>45</v>
      </c>
      <c r="C33" s="94"/>
      <c r="D33" s="94" t="s">
        <v>44</v>
      </c>
      <c r="E33" s="94" t="s">
        <v>43</v>
      </c>
      <c r="F33" s="96" t="s">
        <v>42</v>
      </c>
      <c r="G33" s="96" t="s">
        <v>41</v>
      </c>
      <c r="H33" s="94" t="s">
        <v>40</v>
      </c>
      <c r="I33" s="94" t="s">
        <v>39</v>
      </c>
      <c r="J33" s="94"/>
      <c r="K33" s="98" t="s">
        <v>38</v>
      </c>
      <c r="L33" s="94" t="s">
        <v>37</v>
      </c>
      <c r="M33" s="94"/>
      <c r="N33" s="94" t="s">
        <v>36</v>
      </c>
      <c r="O33" s="98" t="s">
        <v>35</v>
      </c>
    </row>
    <row r="34" spans="1:15" x14ac:dyDescent="0.2">
      <c r="A34" s="97"/>
      <c r="B34" s="94"/>
      <c r="C34" s="94"/>
      <c r="D34" s="94"/>
      <c r="E34" s="94"/>
      <c r="F34" s="96"/>
      <c r="G34" s="96"/>
      <c r="H34" s="94"/>
      <c r="I34" s="94"/>
      <c r="J34" s="94"/>
      <c r="K34" s="95"/>
      <c r="L34" s="94"/>
      <c r="M34" s="94"/>
      <c r="N34" s="94"/>
      <c r="O34" s="95"/>
    </row>
    <row r="35" spans="1:15" x14ac:dyDescent="0.2">
      <c r="A35" s="97"/>
      <c r="B35" s="94"/>
      <c r="C35" s="94"/>
      <c r="D35" s="94"/>
      <c r="E35" s="94"/>
      <c r="F35" s="96"/>
      <c r="G35" s="96"/>
      <c r="H35" s="94"/>
      <c r="I35" s="94"/>
      <c r="J35" s="94"/>
      <c r="K35" s="95"/>
      <c r="L35" s="94"/>
      <c r="M35" s="94"/>
      <c r="N35" s="94"/>
      <c r="O35" s="93"/>
    </row>
  </sheetData>
  <sheetProtection algorithmName="SHA-512" hashValue="eeiBeh0U+G07W/VlPkFo0THAbZyqze2pFjLRRPLDMPk45bvI2z0nIfU9+6p3FLkGKJWEeTT9qUmOEMMwI/zxWg==" saltValue="6n4OhrJ9zg1GlbcCpD2Qkw==" spinCount="100000" sheet="1" objects="1" scenarios="1"/>
  <hyperlinks>
    <hyperlink ref="O17" r:id="rId1" xr:uid="{E58B2FB7-591D-47DA-81F3-A55C740F680E}"/>
    <hyperlink ref="O28" r:id="rId2" xr:uid="{91AF9973-56F0-41C3-8B38-C379E4D199F9}"/>
    <hyperlink ref="K29" r:id="rId3" xr:uid="{7FA7ADB2-351A-4B4A-B5C9-EF6714A688E6}"/>
    <hyperlink ref="K33" r:id="rId4" xr:uid="{4F19BBEE-CDA2-497F-A52B-15782EBBF018}"/>
    <hyperlink ref="O33" r:id="rId5" xr:uid="{89E14CB1-CE03-4524-AF7D-E22875B25336}"/>
  </hyperlinks>
  <pageMargins left="0.75" right="0.75" top="1" bottom="1" header="0" footer="0"/>
  <pageSetup paperSize="9" orientation="landscape" r:id="rId6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12E91-8C99-42A6-BAD3-41EF459784B7}">
  <dimension ref="A1:T84"/>
  <sheetViews>
    <sheetView showGridLines="0" topLeftCell="A33" zoomScaleNormal="100" workbookViewId="0">
      <selection activeCell="F18" sqref="F18:T18"/>
    </sheetView>
  </sheetViews>
  <sheetFormatPr defaultColWidth="4.7109375" defaultRowHeight="18" customHeight="1" x14ac:dyDescent="0.2"/>
  <cols>
    <col min="1" max="16384" width="4.7109375" style="107"/>
  </cols>
  <sheetData>
    <row r="1" spans="1:20" ht="18" customHeight="1" x14ac:dyDescent="0.25">
      <c r="A1" s="159" t="s">
        <v>356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</row>
    <row r="2" spans="1:20" ht="18" customHeight="1" thickBot="1" x14ac:dyDescent="0.25"/>
    <row r="3" spans="1:20" ht="20.100000000000001" customHeight="1" thickBot="1" x14ac:dyDescent="0.25">
      <c r="A3" s="124" t="s">
        <v>355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2"/>
    </row>
    <row r="5" spans="1:20" ht="18" customHeight="1" thickBot="1" x14ac:dyDescent="0.25"/>
    <row r="6" spans="1:20" ht="18" customHeight="1" thickBot="1" x14ac:dyDescent="0.25">
      <c r="A6" s="158" t="s">
        <v>354</v>
      </c>
      <c r="F6" s="157"/>
      <c r="G6" s="156"/>
      <c r="H6" s="155" t="s">
        <v>353</v>
      </c>
    </row>
    <row r="8" spans="1:20" ht="18" customHeight="1" x14ac:dyDescent="0.2">
      <c r="A8" s="121" t="s">
        <v>18</v>
      </c>
    </row>
    <row r="9" spans="1:20" ht="15" customHeight="1" x14ac:dyDescent="0.2">
      <c r="A9" s="150" t="s">
        <v>352</v>
      </c>
      <c r="B9" s="149"/>
      <c r="C9" s="149"/>
      <c r="D9" s="149"/>
      <c r="E9" s="148"/>
      <c r="F9" s="147" t="str">
        <f>IF(OR(ISBLANK($F$6),ISBLANK(INDEX(Izvajalci!$A$1:$O$33,MATCH($F$6,Izvajalci!$A$1:$A$33,0),2))),"",VLOOKUP($F$6,Izvajalci!$A$1:$O$33,2,FALSE))</f>
        <v/>
      </c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5"/>
    </row>
    <row r="10" spans="1:20" ht="15" customHeight="1" x14ac:dyDescent="0.2">
      <c r="A10" s="144"/>
      <c r="B10" s="143"/>
      <c r="C10" s="143"/>
      <c r="D10" s="143"/>
      <c r="E10" s="142"/>
      <c r="F10" s="141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39"/>
    </row>
    <row r="11" spans="1:20" ht="15" customHeight="1" x14ac:dyDescent="0.2">
      <c r="A11" s="138" t="s">
        <v>351</v>
      </c>
      <c r="B11" s="143"/>
      <c r="C11" s="143"/>
      <c r="D11" s="143"/>
      <c r="E11" s="142"/>
      <c r="F11" s="135" t="str">
        <f>IF(OR(ISBLANK($F$6),ISBLANK(INDEX(Izvajalci!$A$1:$O$33,MATCH($F$6,Izvajalci!$A$1:$A$33,0),3))),"",VLOOKUP($F$6,Izvajalci!$A$1:$O$33,3,FALSE))</f>
        <v/>
      </c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3"/>
    </row>
    <row r="12" spans="1:20" ht="15" customHeight="1" x14ac:dyDescent="0.2">
      <c r="A12" s="144"/>
      <c r="B12" s="143"/>
      <c r="C12" s="143"/>
      <c r="D12" s="143"/>
      <c r="E12" s="142"/>
      <c r="F12" s="141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39"/>
    </row>
    <row r="13" spans="1:20" ht="15" customHeight="1" x14ac:dyDescent="0.2">
      <c r="A13" s="138" t="s">
        <v>350</v>
      </c>
      <c r="B13" s="143"/>
      <c r="C13" s="143"/>
      <c r="D13" s="143"/>
      <c r="E13" s="142"/>
      <c r="F13" s="135" t="str">
        <f>IF(OR(ISBLANK($F$6),ISBLANK(INDEX(Izvajalci!$A$1:$O$33,MATCH($F$6,Izvajalci!$A$1:$A$33,0),4))),"",VLOOKUP($F$6,Izvajalci!$A$1:$O$33,4,FALSE))</f>
        <v/>
      </c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3"/>
    </row>
    <row r="14" spans="1:20" ht="15" customHeight="1" x14ac:dyDescent="0.2">
      <c r="A14" s="144"/>
      <c r="B14" s="143"/>
      <c r="C14" s="143"/>
      <c r="D14" s="143"/>
      <c r="E14" s="142"/>
      <c r="F14" s="141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39"/>
    </row>
    <row r="15" spans="1:20" ht="15" customHeight="1" x14ac:dyDescent="0.2">
      <c r="A15" s="138" t="s">
        <v>349</v>
      </c>
      <c r="B15" s="143"/>
      <c r="C15" s="143"/>
      <c r="D15" s="143"/>
      <c r="E15" s="142"/>
      <c r="F15" s="135" t="str">
        <f>IF(OR(ISBLANK($F$6),ISBLANK(INDEX(Izvajalci!$A$1:$O$33,MATCH($F$6,Izvajalci!$A$1:$A$33,0),5))),"",VLOOKUP($F$6,Izvajalci!$A$1:$O$33,5,FALSE))</f>
        <v/>
      </c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3"/>
    </row>
    <row r="16" spans="1:20" ht="15" customHeight="1" x14ac:dyDescent="0.2">
      <c r="A16" s="144"/>
      <c r="B16" s="143"/>
      <c r="C16" s="143"/>
      <c r="D16" s="143"/>
      <c r="E16" s="142"/>
      <c r="F16" s="141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39"/>
    </row>
    <row r="17" spans="1:20" ht="15" customHeight="1" x14ac:dyDescent="0.2">
      <c r="A17" s="138" t="s">
        <v>348</v>
      </c>
      <c r="B17" s="143"/>
      <c r="C17" s="143"/>
      <c r="D17" s="143"/>
      <c r="E17" s="142"/>
      <c r="F17" s="135" t="str">
        <f>IF(OR(ISBLANK($F$6),ISBLANK(INDEX(Izvajalci!$A$1:$O$33,MATCH($F$6,Izvajalci!$A$1:$A$33,0),6))),"",VLOOKUP($F$6,Izvajalci!$A$1:$O$33,6,FALSE))</f>
        <v/>
      </c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3"/>
    </row>
    <row r="18" spans="1:20" ht="15" customHeight="1" x14ac:dyDescent="0.2">
      <c r="A18" s="144"/>
      <c r="B18" s="143"/>
      <c r="C18" s="143"/>
      <c r="D18" s="143"/>
      <c r="E18" s="142"/>
      <c r="F18" s="141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39"/>
    </row>
    <row r="19" spans="1:20" ht="15" customHeight="1" x14ac:dyDescent="0.2">
      <c r="A19" s="138" t="s">
        <v>347</v>
      </c>
      <c r="B19" s="143"/>
      <c r="C19" s="143"/>
      <c r="D19" s="143"/>
      <c r="E19" s="142"/>
      <c r="F19" s="135" t="str">
        <f>IF(OR(ISBLANK($F$6),ISBLANK(INDEX(Izvajalci!$A$1:$O$33,MATCH($F$6,Izvajalci!$A$1:$A$33,0),7))),"",VLOOKUP($F$6,Izvajalci!$A$1:$O$33,7,FALSE))</f>
        <v/>
      </c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3"/>
    </row>
    <row r="20" spans="1:20" ht="15" customHeight="1" x14ac:dyDescent="0.2">
      <c r="A20" s="144"/>
      <c r="B20" s="143"/>
      <c r="C20" s="143"/>
      <c r="D20" s="143"/>
      <c r="E20" s="142"/>
      <c r="F20" s="141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39"/>
    </row>
    <row r="21" spans="1:20" ht="15" customHeight="1" x14ac:dyDescent="0.2">
      <c r="A21" s="138" t="s">
        <v>346</v>
      </c>
      <c r="B21" s="143"/>
      <c r="C21" s="143"/>
      <c r="D21" s="143"/>
      <c r="E21" s="142"/>
      <c r="F21" s="135" t="str">
        <f>IF(OR(ISBLANK($F$6),ISBLANK(INDEX(Izvajalci!$A$1:$O$33,MATCH($F$6,Izvajalci!$A$1:$A$33,0),8))),"",VLOOKUP($F$6,Izvajalci!$A$1:$O$33,8,FALSE))</f>
        <v/>
      </c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3"/>
    </row>
    <row r="22" spans="1:20" ht="15" customHeight="1" x14ac:dyDescent="0.2">
      <c r="A22" s="154"/>
      <c r="B22" s="153"/>
      <c r="C22" s="153"/>
      <c r="D22" s="153"/>
      <c r="E22" s="152"/>
      <c r="F22" s="129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7"/>
    </row>
    <row r="23" spans="1:20" ht="18" customHeight="1" x14ac:dyDescent="0.2">
      <c r="B23" s="151" t="s">
        <v>345</v>
      </c>
    </row>
    <row r="26" spans="1:20" ht="18" customHeight="1" x14ac:dyDescent="0.2">
      <c r="A26" s="121" t="s">
        <v>344</v>
      </c>
    </row>
    <row r="27" spans="1:20" ht="15" customHeight="1" x14ac:dyDescent="0.2">
      <c r="A27" s="150" t="s">
        <v>342</v>
      </c>
      <c r="B27" s="149"/>
      <c r="C27" s="149"/>
      <c r="D27" s="149"/>
      <c r="E27" s="148"/>
      <c r="F27" s="147" t="str">
        <f>IF(OR(ISBLANK($F$6),ISBLANK(INDEX(Izvajalci!$A$1:$O$33,MATCH($F$6,Izvajalci!$A$1:$A$33,0),9))),"",VLOOKUP($F$6,Izvajalci!$A$1:$O$33,9,FALSE))</f>
        <v/>
      </c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6"/>
      <c r="R27" s="146"/>
      <c r="S27" s="146"/>
      <c r="T27" s="145"/>
    </row>
    <row r="28" spans="1:20" ht="15" customHeight="1" x14ac:dyDescent="0.2">
      <c r="A28" s="144"/>
      <c r="B28" s="143"/>
      <c r="C28" s="143"/>
      <c r="D28" s="143"/>
      <c r="E28" s="142"/>
      <c r="F28" s="141"/>
      <c r="G28" s="140"/>
      <c r="H28" s="140"/>
      <c r="I28" s="140"/>
      <c r="J28" s="140"/>
      <c r="K28" s="140"/>
      <c r="L28" s="140"/>
      <c r="M28" s="140"/>
      <c r="N28" s="140"/>
      <c r="O28" s="140"/>
      <c r="P28" s="140"/>
      <c r="Q28" s="140"/>
      <c r="R28" s="140"/>
      <c r="S28" s="140"/>
      <c r="T28" s="139"/>
    </row>
    <row r="29" spans="1:20" ht="15" customHeight="1" x14ac:dyDescent="0.2">
      <c r="A29" s="138" t="s">
        <v>340</v>
      </c>
      <c r="B29" s="137"/>
      <c r="C29" s="137"/>
      <c r="D29" s="137"/>
      <c r="E29" s="136"/>
      <c r="F29" s="135" t="str">
        <f>IF(OR(ISBLANK($F$6),ISBLANK(INDEX(Izvajalci!$A$1:$O$33,MATCH($F$6,Izvajalci!$A$1:$A$33,0),11))),"",VLOOKUP($F$6,Izvajalci!$A$1:$O$33,11,FALSE))</f>
        <v/>
      </c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  <c r="T29" s="133"/>
    </row>
    <row r="30" spans="1:20" ht="15" customHeight="1" x14ac:dyDescent="0.2">
      <c r="A30" s="132"/>
      <c r="B30" s="131"/>
      <c r="C30" s="131"/>
      <c r="D30" s="131"/>
      <c r="E30" s="130"/>
      <c r="F30" s="129"/>
      <c r="G30" s="128"/>
      <c r="H30" s="128"/>
      <c r="I30" s="128"/>
      <c r="J30" s="128"/>
      <c r="K30" s="128"/>
      <c r="L30" s="128"/>
      <c r="M30" s="128"/>
      <c r="N30" s="128"/>
      <c r="O30" s="128"/>
      <c r="P30" s="128"/>
      <c r="Q30" s="128"/>
      <c r="R30" s="128"/>
      <c r="S30" s="128"/>
      <c r="T30" s="127"/>
    </row>
    <row r="34" spans="1:20" ht="18" customHeight="1" x14ac:dyDescent="0.2">
      <c r="A34" s="121" t="s">
        <v>343</v>
      </c>
    </row>
    <row r="35" spans="1:20" ht="15" customHeight="1" x14ac:dyDescent="0.2">
      <c r="A35" s="150" t="s">
        <v>333</v>
      </c>
      <c r="B35" s="149"/>
      <c r="C35" s="149"/>
      <c r="D35" s="149"/>
      <c r="E35" s="148"/>
      <c r="F35" s="147" t="str">
        <f>IF(OR(ISBLANK($F$6),ISBLANK(INDEX(Izvajalci!$A$1:$O$33,MATCH($F$6,Izvajalci!$A$1:$A$33,0),12))),"",VLOOKUP($F$6,Izvajalci!$A$1:$O$33,12,FALSE))</f>
        <v/>
      </c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5"/>
    </row>
    <row r="36" spans="1:20" ht="15" customHeight="1" x14ac:dyDescent="0.2">
      <c r="A36" s="144"/>
      <c r="B36" s="143"/>
      <c r="C36" s="143"/>
      <c r="D36" s="143"/>
      <c r="E36" s="142"/>
      <c r="F36" s="141"/>
      <c r="G36" s="140"/>
      <c r="H36" s="140"/>
      <c r="I36" s="140"/>
      <c r="J36" s="140"/>
      <c r="K36" s="140"/>
      <c r="L36" s="140"/>
      <c r="M36" s="140"/>
      <c r="N36" s="140"/>
      <c r="O36" s="140"/>
      <c r="P36" s="140"/>
      <c r="Q36" s="140"/>
      <c r="R36" s="140"/>
      <c r="S36" s="140"/>
      <c r="T36" s="139"/>
    </row>
    <row r="37" spans="1:20" ht="15" customHeight="1" x14ac:dyDescent="0.2">
      <c r="A37" s="138" t="s">
        <v>342</v>
      </c>
      <c r="B37" s="143"/>
      <c r="C37" s="143"/>
      <c r="D37" s="143"/>
      <c r="E37" s="142"/>
      <c r="F37" s="135" t="str">
        <f>IF(OR(ISBLANK($F$6),ISBLANK(INDEX(Izvajalci!$A$1:$O$33,MATCH($F$6,Izvajalci!$A$1:$A$33,0),13))),"",VLOOKUP($F$6,Izvajalci!$A$1:$O$33,13,FALSE))</f>
        <v/>
      </c>
      <c r="G37" s="134"/>
      <c r="H37" s="134"/>
      <c r="I37" s="134"/>
      <c r="J37" s="134"/>
      <c r="K37" s="134"/>
      <c r="L37" s="134"/>
      <c r="M37" s="134"/>
      <c r="N37" s="134"/>
      <c r="O37" s="134"/>
      <c r="P37" s="134"/>
      <c r="Q37" s="134"/>
      <c r="R37" s="134"/>
      <c r="S37" s="134"/>
      <c r="T37" s="133"/>
    </row>
    <row r="38" spans="1:20" ht="15" customHeight="1" x14ac:dyDescent="0.2">
      <c r="A38" s="144"/>
      <c r="B38" s="143"/>
      <c r="C38" s="143"/>
      <c r="D38" s="143"/>
      <c r="E38" s="142"/>
      <c r="F38" s="141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39"/>
    </row>
    <row r="39" spans="1:20" ht="15" customHeight="1" x14ac:dyDescent="0.2">
      <c r="A39" s="138" t="s">
        <v>341</v>
      </c>
      <c r="B39" s="143"/>
      <c r="C39" s="143"/>
      <c r="D39" s="143"/>
      <c r="E39" s="142"/>
      <c r="F39" s="135" t="str">
        <f>IF(OR(ISBLANK($F$6),ISBLANK(INDEX(Izvajalci!$A$1:$O$33,MATCH($F$6,Izvajalci!$A$1:$A$33,0),14))),"",VLOOKUP($F$6,Izvajalci!$A$1:$O$33,14,FALSE))</f>
        <v/>
      </c>
      <c r="G39" s="134"/>
      <c r="H39" s="134"/>
      <c r="I39" s="134"/>
      <c r="J39" s="134"/>
      <c r="K39" s="134"/>
      <c r="L39" s="134"/>
      <c r="M39" s="134"/>
      <c r="N39" s="134"/>
      <c r="O39" s="134"/>
      <c r="P39" s="134"/>
      <c r="Q39" s="134"/>
      <c r="R39" s="134"/>
      <c r="S39" s="134"/>
      <c r="T39" s="133"/>
    </row>
    <row r="40" spans="1:20" ht="15" customHeight="1" x14ac:dyDescent="0.2">
      <c r="A40" s="144"/>
      <c r="B40" s="143"/>
      <c r="C40" s="143"/>
      <c r="D40" s="143"/>
      <c r="E40" s="142"/>
      <c r="F40" s="141"/>
      <c r="G40" s="140"/>
      <c r="H40" s="140"/>
      <c r="I40" s="140"/>
      <c r="J40" s="140"/>
      <c r="K40" s="140"/>
      <c r="L40" s="140"/>
      <c r="M40" s="140"/>
      <c r="N40" s="140"/>
      <c r="O40" s="140"/>
      <c r="P40" s="140"/>
      <c r="Q40" s="140"/>
      <c r="R40" s="140"/>
      <c r="S40" s="140"/>
      <c r="T40" s="139"/>
    </row>
    <row r="41" spans="1:20" ht="15" customHeight="1" x14ac:dyDescent="0.2">
      <c r="A41" s="138" t="s">
        <v>340</v>
      </c>
      <c r="B41" s="137"/>
      <c r="C41" s="137"/>
      <c r="D41" s="137"/>
      <c r="E41" s="136"/>
      <c r="F41" s="135" t="str">
        <f>IF(OR(ISBLANK($F$6),ISBLANK(INDEX(Izvajalci!$A$1:$O$33,MATCH($F$6,Izvajalci!$A$1:$A$33,0),15))),"",VLOOKUP($F$6,Izvajalci!$A$1:$O$33,15,FALSE))</f>
        <v/>
      </c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3"/>
    </row>
    <row r="42" spans="1:20" ht="15" customHeight="1" x14ac:dyDescent="0.2">
      <c r="A42" s="132"/>
      <c r="B42" s="131"/>
      <c r="C42" s="131"/>
      <c r="D42" s="131"/>
      <c r="E42" s="130"/>
      <c r="F42" s="129"/>
      <c r="G42" s="128"/>
      <c r="H42" s="128"/>
      <c r="I42" s="128"/>
      <c r="J42" s="128"/>
      <c r="K42" s="128"/>
      <c r="L42" s="128"/>
      <c r="M42" s="128"/>
      <c r="N42" s="128"/>
      <c r="O42" s="128"/>
      <c r="P42" s="128"/>
      <c r="Q42" s="128"/>
      <c r="R42" s="128"/>
      <c r="S42" s="128"/>
      <c r="T42" s="127"/>
    </row>
    <row r="43" spans="1:20" ht="18" customHeight="1" x14ac:dyDescent="0.2">
      <c r="B43" s="126" t="s">
        <v>339</v>
      </c>
    </row>
    <row r="44" spans="1:20" ht="18" customHeight="1" x14ac:dyDescent="0.2">
      <c r="B44" s="125"/>
    </row>
    <row r="45" spans="1:20" ht="18" customHeight="1" thickBot="1" x14ac:dyDescent="0.25"/>
    <row r="46" spans="1:20" ht="20.100000000000001" customHeight="1" thickBot="1" x14ac:dyDescent="0.25">
      <c r="A46" s="124" t="s">
        <v>338</v>
      </c>
      <c r="B46" s="123"/>
      <c r="C46" s="123"/>
      <c r="D46" s="123"/>
      <c r="E46" s="123"/>
      <c r="F46" s="123"/>
      <c r="G46" s="123"/>
      <c r="H46" s="123"/>
      <c r="I46" s="123"/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2"/>
    </row>
    <row r="48" spans="1:20" ht="18" customHeight="1" x14ac:dyDescent="0.2">
      <c r="A48" s="121" t="s">
        <v>337</v>
      </c>
      <c r="B48" s="121"/>
    </row>
    <row r="49" spans="1:20" ht="18" customHeight="1" x14ac:dyDescent="0.2">
      <c r="A49" s="120"/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9"/>
    </row>
    <row r="50" spans="1:20" ht="18" customHeight="1" x14ac:dyDescent="0.2">
      <c r="A50" s="118"/>
      <c r="T50" s="117"/>
    </row>
    <row r="51" spans="1:20" ht="18" customHeight="1" x14ac:dyDescent="0.2">
      <c r="A51" s="118"/>
      <c r="T51" s="117"/>
    </row>
    <row r="52" spans="1:20" ht="18" customHeight="1" x14ac:dyDescent="0.2">
      <c r="A52" s="118"/>
      <c r="T52" s="117"/>
    </row>
    <row r="53" spans="1:20" ht="18" customHeight="1" x14ac:dyDescent="0.2">
      <c r="A53" s="118"/>
      <c r="T53" s="117"/>
    </row>
    <row r="54" spans="1:20" ht="18" customHeight="1" x14ac:dyDescent="0.2">
      <c r="A54" s="118"/>
      <c r="T54" s="117"/>
    </row>
    <row r="55" spans="1:20" ht="18" customHeight="1" x14ac:dyDescent="0.2">
      <c r="A55" s="118"/>
      <c r="T55" s="117"/>
    </row>
    <row r="56" spans="1:20" ht="18" customHeight="1" x14ac:dyDescent="0.2">
      <c r="A56" s="118"/>
      <c r="T56" s="117"/>
    </row>
    <row r="57" spans="1:20" ht="18" customHeight="1" x14ac:dyDescent="0.2">
      <c r="A57" s="118"/>
      <c r="T57" s="117"/>
    </row>
    <row r="58" spans="1:20" ht="18" customHeight="1" x14ac:dyDescent="0.2">
      <c r="A58" s="118"/>
      <c r="T58" s="117"/>
    </row>
    <row r="59" spans="1:20" ht="18" customHeight="1" x14ac:dyDescent="0.2">
      <c r="A59" s="118"/>
      <c r="T59" s="117"/>
    </row>
    <row r="60" spans="1:20" ht="18" customHeight="1" x14ac:dyDescent="0.2">
      <c r="A60" s="118"/>
      <c r="T60" s="117"/>
    </row>
    <row r="61" spans="1:20" ht="18" customHeight="1" x14ac:dyDescent="0.2">
      <c r="A61" s="118"/>
      <c r="T61" s="117"/>
    </row>
    <row r="62" spans="1:20" ht="18" customHeight="1" x14ac:dyDescent="0.2">
      <c r="A62" s="118"/>
      <c r="T62" s="117"/>
    </row>
    <row r="63" spans="1:20" ht="18" customHeight="1" x14ac:dyDescent="0.2">
      <c r="A63" s="118"/>
      <c r="T63" s="117"/>
    </row>
    <row r="64" spans="1:20" ht="18" customHeight="1" x14ac:dyDescent="0.2">
      <c r="A64" s="116"/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5"/>
      <c r="T64" s="114"/>
    </row>
    <row r="65" spans="1:20" ht="18" customHeight="1" x14ac:dyDescent="0.2">
      <c r="A65" s="113"/>
      <c r="B65" s="113"/>
      <c r="C65" s="113"/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</row>
    <row r="68" spans="1:20" ht="18" customHeight="1" thickBot="1" x14ac:dyDescent="0.25">
      <c r="A68" s="112"/>
      <c r="B68" s="112"/>
      <c r="C68" s="112"/>
      <c r="D68" s="112"/>
      <c r="E68" s="112"/>
      <c r="F68" s="112"/>
      <c r="G68" s="112"/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</row>
    <row r="70" spans="1:20" ht="18" customHeight="1" x14ac:dyDescent="0.2">
      <c r="A70" s="111" t="s">
        <v>336</v>
      </c>
    </row>
    <row r="71" spans="1:20" ht="18" customHeight="1" x14ac:dyDescent="0.2">
      <c r="A71" s="111" t="s">
        <v>335</v>
      </c>
    </row>
    <row r="74" spans="1:20" ht="18" customHeight="1" x14ac:dyDescent="0.2">
      <c r="A74" s="107" t="s">
        <v>334</v>
      </c>
    </row>
    <row r="77" spans="1:20" ht="18" customHeight="1" x14ac:dyDescent="0.2">
      <c r="B77" s="107" t="s">
        <v>333</v>
      </c>
      <c r="E77" s="110"/>
      <c r="F77" s="110"/>
      <c r="G77" s="110"/>
      <c r="H77" s="110"/>
      <c r="I77" s="110"/>
      <c r="J77" s="110"/>
      <c r="K77" s="110"/>
      <c r="L77" s="110"/>
      <c r="M77" s="110"/>
    </row>
    <row r="79" spans="1:20" ht="18" customHeight="1" x14ac:dyDescent="0.2">
      <c r="B79" s="107" t="s">
        <v>332</v>
      </c>
      <c r="E79" s="109"/>
      <c r="F79" s="109"/>
      <c r="G79" s="109"/>
    </row>
    <row r="84" spans="9:20" ht="18" customHeight="1" x14ac:dyDescent="0.2">
      <c r="I84" s="108" t="s">
        <v>331</v>
      </c>
      <c r="J84" s="108"/>
      <c r="K84" s="108"/>
      <c r="N84" s="108" t="s">
        <v>330</v>
      </c>
      <c r="O84" s="108"/>
      <c r="P84" s="108"/>
      <c r="Q84" s="108"/>
      <c r="R84" s="108"/>
      <c r="S84" s="108"/>
      <c r="T84" s="108"/>
    </row>
  </sheetData>
  <sheetProtection algorithmName="SHA-512" hashValue="3I+2qg3PkO5xqs4K3exy6Y/r3LTb9pSRGJwhMu9zsP1OmJdsbb7xMxn/yl+v7l5ncR8Y4FvFTHEUK37/G10UYQ==" saltValue="NJCvsRgXOOcHTcz0uDsPOw==" spinCount="100000" sheet="1" objects="1" scenarios="1"/>
  <mergeCells count="44">
    <mergeCell ref="A11:E12"/>
    <mergeCell ref="F11:T11"/>
    <mergeCell ref="F12:T12"/>
    <mergeCell ref="A1:T1"/>
    <mergeCell ref="A9:E10"/>
    <mergeCell ref="F9:T9"/>
    <mergeCell ref="F10:T10"/>
    <mergeCell ref="A13:E14"/>
    <mergeCell ref="F13:T13"/>
    <mergeCell ref="F14:T14"/>
    <mergeCell ref="A15:E16"/>
    <mergeCell ref="F15:T15"/>
    <mergeCell ref="F16:T16"/>
    <mergeCell ref="A17:E18"/>
    <mergeCell ref="F17:T17"/>
    <mergeCell ref="F18:T18"/>
    <mergeCell ref="A19:E20"/>
    <mergeCell ref="F19:T19"/>
    <mergeCell ref="F20:T20"/>
    <mergeCell ref="A21:E22"/>
    <mergeCell ref="F21:T21"/>
    <mergeCell ref="F22:T22"/>
    <mergeCell ref="A27:E28"/>
    <mergeCell ref="F27:T27"/>
    <mergeCell ref="F28:T28"/>
    <mergeCell ref="A41:E42"/>
    <mergeCell ref="F41:T41"/>
    <mergeCell ref="F42:T42"/>
    <mergeCell ref="A29:E30"/>
    <mergeCell ref="F29:T29"/>
    <mergeCell ref="F30:T30"/>
    <mergeCell ref="A35:E36"/>
    <mergeCell ref="F35:T35"/>
    <mergeCell ref="F36:T36"/>
    <mergeCell ref="N84:T84"/>
    <mergeCell ref="I84:K84"/>
    <mergeCell ref="E77:M77"/>
    <mergeCell ref="E79:G79"/>
    <mergeCell ref="A37:E38"/>
    <mergeCell ref="F37:T37"/>
    <mergeCell ref="F38:T38"/>
    <mergeCell ref="A39:E40"/>
    <mergeCell ref="F39:T39"/>
    <mergeCell ref="F40:T40"/>
  </mergeCells>
  <printOptions horizontalCentered="1"/>
  <pageMargins left="0.19685039370078741" right="0.19685039370078741" top="0.98425196850393704" bottom="0.78740157480314965" header="0.19685039370078741" footer="0.19685039370078741"/>
  <pageSetup paperSize="9" orientation="portrait" horizontalDpi="300" verticalDpi="300" r:id="rId1"/>
  <headerFooter alignWithMargins="0">
    <oddHeader>&amp;L
&amp;"Arial,Krepko"&amp;7PIŠI S TISKANIMI ČRKAMI!&amp;C&amp;8Razpisna dokumentacija 2025 - Šport&amp;R
&amp;"Arial,Krepko"&amp;7
NATISNI OBOJESTRANSKO!</oddHeader>
    <oddFooter>&amp;C&amp;7OBČINA GROSUPLJE - Urad za finance, gospodarstvo in družbene dejavnosti,   Taborska cesta 2,   1290 Grosuplje</oddFooter>
  </headerFooter>
  <rowBreaks count="1" manualBreakCount="1">
    <brk id="44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0</xdr:col>
                    <xdr:colOff>247650</xdr:colOff>
                    <xdr:row>48</xdr:row>
                    <xdr:rowOff>171450</xdr:rowOff>
                  </from>
                  <to>
                    <xdr:col>8</xdr:col>
                    <xdr:colOff>76200</xdr:colOff>
                    <xdr:row>49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0</xdr:col>
                    <xdr:colOff>247650</xdr:colOff>
                    <xdr:row>49</xdr:row>
                    <xdr:rowOff>171450</xdr:rowOff>
                  </from>
                  <to>
                    <xdr:col>8</xdr:col>
                    <xdr:colOff>76200</xdr:colOff>
                    <xdr:row>50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0</xdr:col>
                    <xdr:colOff>247650</xdr:colOff>
                    <xdr:row>50</xdr:row>
                    <xdr:rowOff>171450</xdr:rowOff>
                  </from>
                  <to>
                    <xdr:col>8</xdr:col>
                    <xdr:colOff>76200</xdr:colOff>
                    <xdr:row>51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0</xdr:col>
                    <xdr:colOff>247650</xdr:colOff>
                    <xdr:row>51</xdr:row>
                    <xdr:rowOff>171450</xdr:rowOff>
                  </from>
                  <to>
                    <xdr:col>8</xdr:col>
                    <xdr:colOff>76200</xdr:colOff>
                    <xdr:row>52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0</xdr:col>
                    <xdr:colOff>247650</xdr:colOff>
                    <xdr:row>52</xdr:row>
                    <xdr:rowOff>171450</xdr:rowOff>
                  </from>
                  <to>
                    <xdr:col>8</xdr:col>
                    <xdr:colOff>76200</xdr:colOff>
                    <xdr:row>53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0</xdr:col>
                    <xdr:colOff>247650</xdr:colOff>
                    <xdr:row>53</xdr:row>
                    <xdr:rowOff>171450</xdr:rowOff>
                  </from>
                  <to>
                    <xdr:col>8</xdr:col>
                    <xdr:colOff>76200</xdr:colOff>
                    <xdr:row>54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247650</xdr:colOff>
                    <xdr:row>54</xdr:row>
                    <xdr:rowOff>171450</xdr:rowOff>
                  </from>
                  <to>
                    <xdr:col>8</xdr:col>
                    <xdr:colOff>76200</xdr:colOff>
                    <xdr:row>55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247650</xdr:colOff>
                    <xdr:row>55</xdr:row>
                    <xdr:rowOff>171450</xdr:rowOff>
                  </from>
                  <to>
                    <xdr:col>8</xdr:col>
                    <xdr:colOff>76200</xdr:colOff>
                    <xdr:row>56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247650</xdr:colOff>
                    <xdr:row>56</xdr:row>
                    <xdr:rowOff>171450</xdr:rowOff>
                  </from>
                  <to>
                    <xdr:col>8</xdr:col>
                    <xdr:colOff>76200</xdr:colOff>
                    <xdr:row>57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9</xdr:col>
                    <xdr:colOff>266700</xdr:colOff>
                    <xdr:row>48</xdr:row>
                    <xdr:rowOff>171450</xdr:rowOff>
                  </from>
                  <to>
                    <xdr:col>19</xdr:col>
                    <xdr:colOff>76200</xdr:colOff>
                    <xdr:row>49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9</xdr:col>
                    <xdr:colOff>266700</xdr:colOff>
                    <xdr:row>49</xdr:row>
                    <xdr:rowOff>161925</xdr:rowOff>
                  </from>
                  <to>
                    <xdr:col>19</xdr:col>
                    <xdr:colOff>76200</xdr:colOff>
                    <xdr:row>50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9</xdr:col>
                    <xdr:colOff>266700</xdr:colOff>
                    <xdr:row>50</xdr:row>
                    <xdr:rowOff>171450</xdr:rowOff>
                  </from>
                  <to>
                    <xdr:col>19</xdr:col>
                    <xdr:colOff>76200</xdr:colOff>
                    <xdr:row>51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9</xdr:col>
                    <xdr:colOff>266700</xdr:colOff>
                    <xdr:row>52</xdr:row>
                    <xdr:rowOff>171450</xdr:rowOff>
                  </from>
                  <to>
                    <xdr:col>19</xdr:col>
                    <xdr:colOff>76200</xdr:colOff>
                    <xdr:row>53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9</xdr:col>
                    <xdr:colOff>266700</xdr:colOff>
                    <xdr:row>51</xdr:row>
                    <xdr:rowOff>171450</xdr:rowOff>
                  </from>
                  <to>
                    <xdr:col>19</xdr:col>
                    <xdr:colOff>76200</xdr:colOff>
                    <xdr:row>52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9</xdr:col>
                    <xdr:colOff>266700</xdr:colOff>
                    <xdr:row>54</xdr:row>
                    <xdr:rowOff>171450</xdr:rowOff>
                  </from>
                  <to>
                    <xdr:col>19</xdr:col>
                    <xdr:colOff>76200</xdr:colOff>
                    <xdr:row>55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9</xdr:col>
                    <xdr:colOff>266700</xdr:colOff>
                    <xdr:row>53</xdr:row>
                    <xdr:rowOff>171450</xdr:rowOff>
                  </from>
                  <to>
                    <xdr:col>19</xdr:col>
                    <xdr:colOff>76200</xdr:colOff>
                    <xdr:row>54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9</xdr:col>
                    <xdr:colOff>266700</xdr:colOff>
                    <xdr:row>55</xdr:row>
                    <xdr:rowOff>171450</xdr:rowOff>
                  </from>
                  <to>
                    <xdr:col>19</xdr:col>
                    <xdr:colOff>76200</xdr:colOff>
                    <xdr:row>56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9</xdr:col>
                    <xdr:colOff>266700</xdr:colOff>
                    <xdr:row>60</xdr:row>
                    <xdr:rowOff>152400</xdr:rowOff>
                  </from>
                  <to>
                    <xdr:col>19</xdr:col>
                    <xdr:colOff>76200</xdr:colOff>
                    <xdr:row>61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0</xdr:col>
                    <xdr:colOff>247650</xdr:colOff>
                    <xdr:row>57</xdr:row>
                    <xdr:rowOff>171450</xdr:rowOff>
                  </from>
                  <to>
                    <xdr:col>8</xdr:col>
                    <xdr:colOff>76200</xdr:colOff>
                    <xdr:row>58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9</xdr:col>
                    <xdr:colOff>266700</xdr:colOff>
                    <xdr:row>59</xdr:row>
                    <xdr:rowOff>152400</xdr:rowOff>
                  </from>
                  <to>
                    <xdr:col>19</xdr:col>
                    <xdr:colOff>76200</xdr:colOff>
                    <xdr:row>60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9</xdr:col>
                    <xdr:colOff>266700</xdr:colOff>
                    <xdr:row>61</xdr:row>
                    <xdr:rowOff>152400</xdr:rowOff>
                  </from>
                  <to>
                    <xdr:col>19</xdr:col>
                    <xdr:colOff>76200</xdr:colOff>
                    <xdr:row>62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9</xdr:col>
                    <xdr:colOff>266700</xdr:colOff>
                    <xdr:row>62</xdr:row>
                    <xdr:rowOff>152400</xdr:rowOff>
                  </from>
                  <to>
                    <xdr:col>19</xdr:col>
                    <xdr:colOff>76200</xdr:colOff>
                    <xdr:row>63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0</xdr:col>
                    <xdr:colOff>247650</xdr:colOff>
                    <xdr:row>59</xdr:row>
                    <xdr:rowOff>152400</xdr:rowOff>
                  </from>
                  <to>
                    <xdr:col>8</xdr:col>
                    <xdr:colOff>76200</xdr:colOff>
                    <xdr:row>60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0</xdr:col>
                    <xdr:colOff>247650</xdr:colOff>
                    <xdr:row>60</xdr:row>
                    <xdr:rowOff>152400</xdr:rowOff>
                  </from>
                  <to>
                    <xdr:col>8</xdr:col>
                    <xdr:colOff>76200</xdr:colOff>
                    <xdr:row>61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>
                  <from>
                    <xdr:col>0</xdr:col>
                    <xdr:colOff>247650</xdr:colOff>
                    <xdr:row>62</xdr:row>
                    <xdr:rowOff>152400</xdr:rowOff>
                  </from>
                  <to>
                    <xdr:col>8</xdr:col>
                    <xdr:colOff>76200</xdr:colOff>
                    <xdr:row>63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defaultSize="0" autoFill="0" autoLine="0" autoPict="0">
                <anchor moveWithCells="1">
                  <from>
                    <xdr:col>0</xdr:col>
                    <xdr:colOff>247650</xdr:colOff>
                    <xdr:row>61</xdr:row>
                    <xdr:rowOff>152400</xdr:rowOff>
                  </from>
                  <to>
                    <xdr:col>8</xdr:col>
                    <xdr:colOff>76200</xdr:colOff>
                    <xdr:row>62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74679-7C8D-4704-9B30-652770744E08}">
  <dimension ref="A1:T12"/>
  <sheetViews>
    <sheetView showGridLines="0" zoomScaleNormal="100" workbookViewId="0">
      <selection activeCell="J26" sqref="J26"/>
    </sheetView>
  </sheetViews>
  <sheetFormatPr defaultColWidth="4.7109375" defaultRowHeight="18" customHeight="1" x14ac:dyDescent="0.2"/>
  <cols>
    <col min="1" max="16384" width="4.7109375" style="5"/>
  </cols>
  <sheetData>
    <row r="1" spans="1:20" ht="20.100000000000001" customHeight="1" thickBot="1" x14ac:dyDescent="0.25">
      <c r="A1" s="1" t="s">
        <v>0</v>
      </c>
      <c r="B1" s="2"/>
      <c r="C1" s="2"/>
      <c r="D1" s="3" t="s">
        <v>1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</row>
    <row r="5" spans="1:20" ht="18" customHeight="1" x14ac:dyDescent="0.2">
      <c r="A5" s="6" t="s">
        <v>2</v>
      </c>
    </row>
    <row r="7" spans="1:20" ht="24.95" customHeight="1" x14ac:dyDescent="0.2">
      <c r="A7" s="7"/>
      <c r="B7" s="8" t="s">
        <v>3</v>
      </c>
      <c r="C7" s="9"/>
      <c r="D7" s="9"/>
      <c r="E7" s="9"/>
      <c r="F7" s="9"/>
      <c r="G7" s="9"/>
      <c r="H7" s="9"/>
      <c r="I7" s="9"/>
      <c r="J7" s="9"/>
      <c r="K7" s="9"/>
      <c r="L7" s="10"/>
      <c r="M7" s="11" t="s">
        <v>4</v>
      </c>
      <c r="N7" s="12"/>
      <c r="O7" s="11" t="s">
        <v>5</v>
      </c>
      <c r="P7" s="12"/>
      <c r="Q7" s="11" t="s">
        <v>6</v>
      </c>
      <c r="R7" s="12"/>
      <c r="S7" s="11" t="s">
        <v>7</v>
      </c>
      <c r="T7" s="12"/>
    </row>
    <row r="8" spans="1:20" ht="27.95" customHeight="1" x14ac:dyDescent="0.2">
      <c r="A8" s="13">
        <v>1</v>
      </c>
      <c r="B8" s="14"/>
      <c r="C8" s="15"/>
      <c r="D8" s="15"/>
      <c r="E8" s="15"/>
      <c r="F8" s="15"/>
      <c r="G8" s="15"/>
      <c r="H8" s="15"/>
      <c r="I8" s="15"/>
      <c r="J8" s="15"/>
      <c r="K8" s="15"/>
      <c r="L8" s="16"/>
      <c r="M8" s="17"/>
      <c r="N8" s="18"/>
      <c r="O8" s="19"/>
      <c r="P8" s="20"/>
      <c r="Q8" s="17"/>
      <c r="R8" s="18"/>
      <c r="S8" s="21"/>
      <c r="T8" s="22"/>
    </row>
    <row r="9" spans="1:20" ht="27.95" customHeight="1" x14ac:dyDescent="0.2">
      <c r="A9" s="23">
        <v>2</v>
      </c>
      <c r="B9" s="24"/>
      <c r="C9" s="25"/>
      <c r="D9" s="25"/>
      <c r="E9" s="25"/>
      <c r="F9" s="25"/>
      <c r="G9" s="25"/>
      <c r="H9" s="25"/>
      <c r="I9" s="25"/>
      <c r="J9" s="25"/>
      <c r="K9" s="25"/>
      <c r="L9" s="26"/>
      <c r="M9" s="27"/>
      <c r="N9" s="28"/>
      <c r="O9" s="29"/>
      <c r="P9" s="30"/>
      <c r="Q9" s="27"/>
      <c r="R9" s="28"/>
      <c r="S9" s="31"/>
      <c r="T9" s="32"/>
    </row>
    <row r="11" spans="1:20" ht="18" customHeight="1" x14ac:dyDescent="0.2">
      <c r="A11" s="33" t="s">
        <v>8</v>
      </c>
    </row>
    <row r="12" spans="1:20" ht="120" customHeight="1" x14ac:dyDescent="0.2">
      <c r="A12" s="34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6"/>
    </row>
  </sheetData>
  <mergeCells count="17">
    <mergeCell ref="A12:T12"/>
    <mergeCell ref="B8:L8"/>
    <mergeCell ref="M8:N8"/>
    <mergeCell ref="O8:P8"/>
    <mergeCell ref="Q8:R8"/>
    <mergeCell ref="S8:T8"/>
    <mergeCell ref="B9:L9"/>
    <mergeCell ref="M9:N9"/>
    <mergeCell ref="O9:P9"/>
    <mergeCell ref="Q9:R9"/>
    <mergeCell ref="S9:T9"/>
    <mergeCell ref="D1:T1"/>
    <mergeCell ref="B7:L7"/>
    <mergeCell ref="M7:N7"/>
    <mergeCell ref="O7:P7"/>
    <mergeCell ref="Q7:R7"/>
    <mergeCell ref="S7:T7"/>
  </mergeCells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
&amp;"Arial,Krepko"&amp;7PIŠI S TISKANIMI ČRKAMI!&amp;C&amp;8Razpisna dokumentacija 2025 - Šport&amp;R
&amp;"Arial,Krepko"&amp;7
NATISNI OBOJESTRAnSKO!</oddHeader>
    <oddFooter>&amp;C&amp;7OBČINA GROSUPLJE - Urad za finance, gospodarstvo in družbene dejavnosti,   Taborska cesta 2,   1290 Grosuplje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41011-5516-4CA4-9990-CE58065DC81A}">
  <dimension ref="A1:T24"/>
  <sheetViews>
    <sheetView showGridLines="0" topLeftCell="A15" zoomScaleNormal="100" workbookViewId="0">
      <selection activeCell="AA25" sqref="AA25"/>
    </sheetView>
  </sheetViews>
  <sheetFormatPr defaultColWidth="4.7109375" defaultRowHeight="18" customHeight="1" x14ac:dyDescent="0.2"/>
  <cols>
    <col min="1" max="16384" width="4.7109375" style="5"/>
  </cols>
  <sheetData>
    <row r="1" spans="1:20" ht="20.100000000000001" customHeight="1" thickBot="1" x14ac:dyDescent="0.25">
      <c r="A1" s="1" t="s">
        <v>9</v>
      </c>
      <c r="B1" s="2"/>
      <c r="C1" s="2"/>
      <c r="D1" s="3" t="s">
        <v>10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</row>
    <row r="5" spans="1:20" ht="18" customHeight="1" x14ac:dyDescent="0.2">
      <c r="A5" s="6" t="s">
        <v>11</v>
      </c>
    </row>
    <row r="7" spans="1:20" ht="24.95" customHeight="1" x14ac:dyDescent="0.2">
      <c r="A7" s="7"/>
      <c r="B7" s="8" t="s">
        <v>12</v>
      </c>
      <c r="C7" s="9"/>
      <c r="D7" s="9"/>
      <c r="E7" s="9"/>
      <c r="F7" s="9"/>
      <c r="G7" s="9"/>
      <c r="H7" s="9"/>
      <c r="I7" s="9"/>
      <c r="J7" s="9"/>
      <c r="K7" s="10"/>
      <c r="L7" s="11" t="s">
        <v>13</v>
      </c>
      <c r="M7" s="43"/>
      <c r="N7" s="12"/>
      <c r="O7" s="11" t="s">
        <v>14</v>
      </c>
      <c r="P7" s="43"/>
      <c r="Q7" s="12"/>
      <c r="R7" s="11" t="s">
        <v>15</v>
      </c>
      <c r="S7" s="43"/>
      <c r="T7" s="12"/>
    </row>
    <row r="8" spans="1:20" ht="27.95" customHeight="1" x14ac:dyDescent="0.2">
      <c r="A8" s="13">
        <v>1</v>
      </c>
      <c r="B8" s="14"/>
      <c r="C8" s="15"/>
      <c r="D8" s="15"/>
      <c r="E8" s="15"/>
      <c r="F8" s="15"/>
      <c r="G8" s="15"/>
      <c r="H8" s="15"/>
      <c r="I8" s="15"/>
      <c r="J8" s="15"/>
      <c r="K8" s="16"/>
      <c r="L8" s="44"/>
      <c r="M8" s="45"/>
      <c r="N8" s="46"/>
      <c r="O8" s="47"/>
      <c r="P8" s="48"/>
      <c r="Q8" s="49"/>
      <c r="R8" s="21"/>
      <c r="S8" s="50"/>
      <c r="T8" s="22"/>
    </row>
    <row r="9" spans="1:20" ht="27.95" customHeight="1" x14ac:dyDescent="0.2">
      <c r="A9" s="51">
        <v>2</v>
      </c>
      <c r="B9" s="38"/>
      <c r="C9" s="52"/>
      <c r="D9" s="52"/>
      <c r="E9" s="52"/>
      <c r="F9" s="52"/>
      <c r="G9" s="52"/>
      <c r="H9" s="52"/>
      <c r="I9" s="52"/>
      <c r="J9" s="52"/>
      <c r="K9" s="53"/>
      <c r="L9" s="54"/>
      <c r="M9" s="55"/>
      <c r="N9" s="56"/>
      <c r="O9" s="57"/>
      <c r="P9" s="58"/>
      <c r="Q9" s="59"/>
      <c r="R9" s="41"/>
      <c r="S9" s="60"/>
      <c r="T9" s="42"/>
    </row>
    <row r="10" spans="1:20" ht="27.95" customHeight="1" x14ac:dyDescent="0.2">
      <c r="A10" s="51">
        <v>3</v>
      </c>
      <c r="B10" s="38"/>
      <c r="C10" s="52"/>
      <c r="D10" s="52"/>
      <c r="E10" s="52"/>
      <c r="F10" s="52"/>
      <c r="G10" s="52"/>
      <c r="H10" s="52"/>
      <c r="I10" s="52"/>
      <c r="J10" s="52"/>
      <c r="K10" s="53"/>
      <c r="L10" s="54"/>
      <c r="M10" s="55"/>
      <c r="N10" s="56"/>
      <c r="O10" s="57"/>
      <c r="P10" s="58"/>
      <c r="Q10" s="59"/>
      <c r="R10" s="41"/>
      <c r="S10" s="60"/>
      <c r="T10" s="42"/>
    </row>
    <row r="11" spans="1:20" ht="27.95" customHeight="1" x14ac:dyDescent="0.2">
      <c r="A11" s="51">
        <v>4</v>
      </c>
      <c r="B11" s="38"/>
      <c r="C11" s="52"/>
      <c r="D11" s="52"/>
      <c r="E11" s="52"/>
      <c r="F11" s="52"/>
      <c r="G11" s="52"/>
      <c r="H11" s="52"/>
      <c r="I11" s="52"/>
      <c r="J11" s="52"/>
      <c r="K11" s="53"/>
      <c r="L11" s="54"/>
      <c r="M11" s="55"/>
      <c r="N11" s="56"/>
      <c r="O11" s="57"/>
      <c r="P11" s="58"/>
      <c r="Q11" s="59"/>
      <c r="R11" s="41"/>
      <c r="S11" s="60"/>
      <c r="T11" s="42"/>
    </row>
    <row r="12" spans="1:20" ht="27.95" customHeight="1" x14ac:dyDescent="0.2">
      <c r="A12" s="51">
        <v>5</v>
      </c>
      <c r="B12" s="38"/>
      <c r="C12" s="52"/>
      <c r="D12" s="52"/>
      <c r="E12" s="52"/>
      <c r="F12" s="52"/>
      <c r="G12" s="52"/>
      <c r="H12" s="52"/>
      <c r="I12" s="52"/>
      <c r="J12" s="52"/>
      <c r="K12" s="53"/>
      <c r="L12" s="54"/>
      <c r="M12" s="55"/>
      <c r="N12" s="56"/>
      <c r="O12" s="57"/>
      <c r="P12" s="58"/>
      <c r="Q12" s="59"/>
      <c r="R12" s="41"/>
      <c r="S12" s="60"/>
      <c r="T12" s="42"/>
    </row>
    <row r="13" spans="1:20" ht="27.95" customHeight="1" x14ac:dyDescent="0.2">
      <c r="A13" s="51">
        <v>6</v>
      </c>
      <c r="B13" s="38"/>
      <c r="C13" s="52"/>
      <c r="D13" s="52"/>
      <c r="E13" s="52"/>
      <c r="F13" s="52"/>
      <c r="G13" s="52"/>
      <c r="H13" s="52"/>
      <c r="I13" s="52"/>
      <c r="J13" s="52"/>
      <c r="K13" s="53"/>
      <c r="L13" s="54"/>
      <c r="M13" s="55"/>
      <c r="N13" s="56"/>
      <c r="O13" s="57"/>
      <c r="P13" s="58"/>
      <c r="Q13" s="59"/>
      <c r="R13" s="41"/>
      <c r="S13" s="60"/>
      <c r="T13" s="42"/>
    </row>
    <row r="14" spans="1:20" ht="27.95" customHeight="1" x14ac:dyDescent="0.2">
      <c r="A14" s="51">
        <v>7</v>
      </c>
      <c r="B14" s="38"/>
      <c r="C14" s="52"/>
      <c r="D14" s="52"/>
      <c r="E14" s="52"/>
      <c r="F14" s="52"/>
      <c r="G14" s="52"/>
      <c r="H14" s="52"/>
      <c r="I14" s="52"/>
      <c r="J14" s="52"/>
      <c r="K14" s="53"/>
      <c r="L14" s="54"/>
      <c r="M14" s="55"/>
      <c r="N14" s="56"/>
      <c r="O14" s="57"/>
      <c r="P14" s="58"/>
      <c r="Q14" s="59"/>
      <c r="R14" s="41"/>
      <c r="S14" s="60"/>
      <c r="T14" s="42"/>
    </row>
    <row r="15" spans="1:20" ht="27.95" customHeight="1" x14ac:dyDescent="0.2">
      <c r="A15" s="51">
        <v>8</v>
      </c>
      <c r="B15" s="38"/>
      <c r="C15" s="52"/>
      <c r="D15" s="52"/>
      <c r="E15" s="52"/>
      <c r="F15" s="52"/>
      <c r="G15" s="52"/>
      <c r="H15" s="52"/>
      <c r="I15" s="52"/>
      <c r="J15" s="52"/>
      <c r="K15" s="53"/>
      <c r="L15" s="54"/>
      <c r="M15" s="55"/>
      <c r="N15" s="56"/>
      <c r="O15" s="57"/>
      <c r="P15" s="58"/>
      <c r="Q15" s="59"/>
      <c r="R15" s="41"/>
      <c r="S15" s="60"/>
      <c r="T15" s="42"/>
    </row>
    <row r="16" spans="1:20" ht="27.95" customHeight="1" x14ac:dyDescent="0.2">
      <c r="A16" s="37">
        <v>9</v>
      </c>
      <c r="B16" s="38"/>
      <c r="C16" s="52"/>
      <c r="D16" s="52"/>
      <c r="E16" s="52"/>
      <c r="F16" s="52"/>
      <c r="G16" s="52"/>
      <c r="H16" s="52"/>
      <c r="I16" s="52"/>
      <c r="J16" s="52"/>
      <c r="K16" s="53"/>
      <c r="L16" s="54"/>
      <c r="M16" s="55"/>
      <c r="N16" s="56"/>
      <c r="O16" s="57"/>
      <c r="P16" s="58"/>
      <c r="Q16" s="59"/>
      <c r="R16" s="41"/>
      <c r="S16" s="60"/>
      <c r="T16" s="42"/>
    </row>
    <row r="17" spans="1:20" ht="27.95" customHeight="1" x14ac:dyDescent="0.2">
      <c r="A17" s="23">
        <v>10</v>
      </c>
      <c r="B17" s="24"/>
      <c r="C17" s="61"/>
      <c r="D17" s="61"/>
      <c r="E17" s="61"/>
      <c r="F17" s="61"/>
      <c r="G17" s="61"/>
      <c r="H17" s="61"/>
      <c r="I17" s="61"/>
      <c r="J17" s="61"/>
      <c r="K17" s="62"/>
      <c r="L17" s="63"/>
      <c r="M17" s="64"/>
      <c r="N17" s="65"/>
      <c r="O17" s="66"/>
      <c r="P17" s="67"/>
      <c r="Q17" s="68"/>
      <c r="R17" s="31"/>
      <c r="S17" s="69"/>
      <c r="T17" s="32"/>
    </row>
    <row r="18" spans="1:20" ht="27.95" customHeight="1" x14ac:dyDescent="0.2">
      <c r="R18" s="70" t="str">
        <f>IF(COUNTIF(R8:T17,"&gt;=0")&gt;0,SUM(R8:T17),"")</f>
        <v/>
      </c>
      <c r="S18" s="71"/>
      <c r="T18" s="72"/>
    </row>
    <row r="23" spans="1:20" ht="18" customHeight="1" x14ac:dyDescent="0.2">
      <c r="A23" s="33" t="s">
        <v>8</v>
      </c>
    </row>
    <row r="24" spans="1:20" ht="159.94999999999999" customHeight="1" x14ac:dyDescent="0.2">
      <c r="A24" s="34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6"/>
    </row>
  </sheetData>
  <mergeCells count="47">
    <mergeCell ref="B17:K17"/>
    <mergeCell ref="L17:N17"/>
    <mergeCell ref="O17:Q17"/>
    <mergeCell ref="R17:T17"/>
    <mergeCell ref="R18:T18"/>
    <mergeCell ref="A24:T24"/>
    <mergeCell ref="B15:K15"/>
    <mergeCell ref="L15:N15"/>
    <mergeCell ref="O15:Q15"/>
    <mergeCell ref="R15:T15"/>
    <mergeCell ref="B16:K16"/>
    <mergeCell ref="L16:N16"/>
    <mergeCell ref="O16:Q16"/>
    <mergeCell ref="R16:T16"/>
    <mergeCell ref="B13:K13"/>
    <mergeCell ref="L13:N13"/>
    <mergeCell ref="O13:Q13"/>
    <mergeCell ref="R13:T13"/>
    <mergeCell ref="B14:K14"/>
    <mergeCell ref="L14:N14"/>
    <mergeCell ref="O14:Q14"/>
    <mergeCell ref="R14:T14"/>
    <mergeCell ref="B11:K11"/>
    <mergeCell ref="L11:N11"/>
    <mergeCell ref="O11:Q11"/>
    <mergeCell ref="R11:T11"/>
    <mergeCell ref="B12:K12"/>
    <mergeCell ref="L12:N12"/>
    <mergeCell ref="O12:Q12"/>
    <mergeCell ref="R12:T12"/>
    <mergeCell ref="B9:K9"/>
    <mergeCell ref="L9:N9"/>
    <mergeCell ref="O9:Q9"/>
    <mergeCell ref="R9:T9"/>
    <mergeCell ref="B10:K10"/>
    <mergeCell ref="L10:N10"/>
    <mergeCell ref="O10:Q10"/>
    <mergeCell ref="R10:T10"/>
    <mergeCell ref="D1:T1"/>
    <mergeCell ref="B7:K7"/>
    <mergeCell ref="L7:N7"/>
    <mergeCell ref="O7:Q7"/>
    <mergeCell ref="R7:T7"/>
    <mergeCell ref="B8:K8"/>
    <mergeCell ref="L8:N8"/>
    <mergeCell ref="O8:Q8"/>
    <mergeCell ref="R8:T8"/>
  </mergeCells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
&amp;"Arial,Krepko"&amp;7PIŠI S TISKANIMI ČRKAMI!&amp;C&amp;8Razpisna dokumentacija 2025 - Šport&amp;R
&amp;"Arial,Krepko"&amp;7
NATISNI OBOJESTRAnSKO!</oddHeader>
    <oddFooter>&amp;C&amp;7OBČINA GROSUPLJE - Urad za finance, gospodarstvo in družbene dejavnosti,   Taborska cesta 2,   1290 Grosuplje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46347-D8BB-44A5-A395-220A5A121CC4}">
  <dimension ref="A1:T32"/>
  <sheetViews>
    <sheetView showGridLines="0" topLeftCell="A24" zoomScaleNormal="100" workbookViewId="0">
      <selection activeCell="AA25" sqref="AA25"/>
    </sheetView>
  </sheetViews>
  <sheetFormatPr defaultColWidth="4.7109375" defaultRowHeight="18" customHeight="1" x14ac:dyDescent="0.2"/>
  <cols>
    <col min="1" max="16384" width="4.7109375" style="5"/>
  </cols>
  <sheetData>
    <row r="1" spans="1:20" ht="20.100000000000001" customHeight="1" thickBot="1" x14ac:dyDescent="0.25">
      <c r="A1" s="1" t="s">
        <v>16</v>
      </c>
      <c r="B1" s="2"/>
      <c r="C1" s="2"/>
      <c r="D1" s="3" t="s">
        <v>17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</row>
    <row r="5" spans="1:20" ht="18" customHeight="1" x14ac:dyDescent="0.2">
      <c r="B5" s="33" t="s">
        <v>18</v>
      </c>
    </row>
    <row r="6" spans="1:20" ht="24.95" customHeight="1" x14ac:dyDescent="0.2">
      <c r="B6" s="11" t="s">
        <v>19</v>
      </c>
      <c r="C6" s="43"/>
      <c r="D6" s="12"/>
      <c r="E6" s="11" t="s">
        <v>20</v>
      </c>
      <c r="F6" s="43"/>
      <c r="G6" s="12"/>
      <c r="H6" s="11" t="s">
        <v>21</v>
      </c>
      <c r="I6" s="43"/>
      <c r="J6" s="12"/>
      <c r="K6" s="11" t="s">
        <v>22</v>
      </c>
      <c r="L6" s="43"/>
      <c r="M6" s="12"/>
      <c r="N6" s="11" t="s">
        <v>23</v>
      </c>
      <c r="O6" s="43"/>
      <c r="P6" s="12"/>
      <c r="Q6" s="11" t="s">
        <v>24</v>
      </c>
      <c r="R6" s="43"/>
      <c r="S6" s="12"/>
    </row>
    <row r="7" spans="1:20" ht="18" customHeight="1" x14ac:dyDescent="0.2">
      <c r="B7" s="17"/>
      <c r="C7" s="73"/>
      <c r="D7" s="18"/>
      <c r="E7" s="17"/>
      <c r="F7" s="73"/>
      <c r="G7" s="18"/>
      <c r="H7" s="17"/>
      <c r="I7" s="73"/>
      <c r="J7" s="18"/>
      <c r="K7" s="17"/>
      <c r="L7" s="73"/>
      <c r="M7" s="18"/>
      <c r="N7" s="21"/>
      <c r="O7" s="50"/>
      <c r="P7" s="22"/>
      <c r="Q7" s="21"/>
      <c r="R7" s="50"/>
      <c r="S7" s="22"/>
    </row>
    <row r="8" spans="1:20" ht="18" customHeight="1" x14ac:dyDescent="0.2">
      <c r="B8" s="39"/>
      <c r="C8" s="74"/>
      <c r="D8" s="40"/>
      <c r="E8" s="39"/>
      <c r="F8" s="74"/>
      <c r="G8" s="40"/>
      <c r="H8" s="39"/>
      <c r="I8" s="74"/>
      <c r="J8" s="40"/>
      <c r="K8" s="39"/>
      <c r="L8" s="74"/>
      <c r="M8" s="40"/>
      <c r="N8" s="41"/>
      <c r="O8" s="60"/>
      <c r="P8" s="42"/>
      <c r="Q8" s="41"/>
      <c r="R8" s="60"/>
      <c r="S8" s="42"/>
    </row>
    <row r="9" spans="1:20" ht="18" customHeight="1" x14ac:dyDescent="0.2">
      <c r="B9" s="39"/>
      <c r="C9" s="74"/>
      <c r="D9" s="40"/>
      <c r="E9" s="39"/>
      <c r="F9" s="74"/>
      <c r="G9" s="40"/>
      <c r="H9" s="39"/>
      <c r="I9" s="74"/>
      <c r="J9" s="40"/>
      <c r="K9" s="39"/>
      <c r="L9" s="74"/>
      <c r="M9" s="40"/>
      <c r="N9" s="41"/>
      <c r="O9" s="60"/>
      <c r="P9" s="42"/>
      <c r="Q9" s="41"/>
      <c r="R9" s="60"/>
      <c r="S9" s="42"/>
    </row>
    <row r="10" spans="1:20" ht="18" customHeight="1" x14ac:dyDescent="0.2">
      <c r="B10" s="27"/>
      <c r="C10" s="75"/>
      <c r="D10" s="28"/>
      <c r="E10" s="27"/>
      <c r="F10" s="75"/>
      <c r="G10" s="28"/>
      <c r="H10" s="27"/>
      <c r="I10" s="75"/>
      <c r="J10" s="28"/>
      <c r="K10" s="27"/>
      <c r="L10" s="75"/>
      <c r="M10" s="28"/>
      <c r="N10" s="31"/>
      <c r="O10" s="69"/>
      <c r="P10" s="32"/>
      <c r="Q10" s="31"/>
      <c r="R10" s="69"/>
      <c r="S10" s="32"/>
    </row>
    <row r="11" spans="1:20" ht="18" customHeight="1" x14ac:dyDescent="0.2">
      <c r="B11" s="76" t="s">
        <v>25</v>
      </c>
    </row>
    <row r="15" spans="1:20" ht="18" customHeight="1" x14ac:dyDescent="0.2">
      <c r="B15" s="33" t="s">
        <v>26</v>
      </c>
    </row>
    <row r="16" spans="1:20" ht="24.95" customHeight="1" x14ac:dyDescent="0.2">
      <c r="B16" s="77"/>
      <c r="C16" s="78"/>
      <c r="D16" s="78"/>
      <c r="E16" s="78"/>
      <c r="F16" s="78"/>
      <c r="G16" s="79"/>
      <c r="H16" s="11" t="s">
        <v>27</v>
      </c>
      <c r="I16" s="80"/>
      <c r="J16" s="80"/>
      <c r="K16" s="81"/>
      <c r="L16" s="11" t="s">
        <v>28</v>
      </c>
      <c r="M16" s="80"/>
      <c r="N16" s="80"/>
      <c r="O16" s="81"/>
      <c r="P16" s="11" t="s">
        <v>29</v>
      </c>
      <c r="Q16" s="80"/>
      <c r="R16" s="80"/>
      <c r="S16" s="81"/>
    </row>
    <row r="17" spans="1:20" ht="18" customHeight="1" x14ac:dyDescent="0.2">
      <c r="B17" s="82" t="s">
        <v>30</v>
      </c>
      <c r="C17" s="83"/>
      <c r="D17" s="83"/>
      <c r="E17" s="83"/>
      <c r="F17" s="83"/>
      <c r="G17" s="84"/>
      <c r="H17" s="17"/>
      <c r="I17" s="73"/>
      <c r="J17" s="73"/>
      <c r="K17" s="18"/>
      <c r="L17" s="21"/>
      <c r="M17" s="50"/>
      <c r="N17" s="50"/>
      <c r="O17" s="22"/>
      <c r="P17" s="21"/>
      <c r="Q17" s="50"/>
      <c r="R17" s="50"/>
      <c r="S17" s="22"/>
    </row>
    <row r="18" spans="1:20" ht="18" customHeight="1" x14ac:dyDescent="0.2">
      <c r="B18" s="85" t="s">
        <v>31</v>
      </c>
      <c r="C18" s="86"/>
      <c r="D18" s="86"/>
      <c r="E18" s="86"/>
      <c r="F18" s="86"/>
      <c r="G18" s="87"/>
      <c r="H18" s="27"/>
      <c r="I18" s="75"/>
      <c r="J18" s="75"/>
      <c r="K18" s="28"/>
      <c r="L18" s="31"/>
      <c r="M18" s="69"/>
      <c r="N18" s="69"/>
      <c r="O18" s="32"/>
      <c r="P18" s="31"/>
      <c r="Q18" s="69"/>
      <c r="R18" s="69"/>
      <c r="S18" s="32"/>
    </row>
    <row r="19" spans="1:20" ht="18" customHeight="1" x14ac:dyDescent="0.2">
      <c r="B19" s="76"/>
    </row>
    <row r="23" spans="1:20" ht="18" customHeight="1" x14ac:dyDescent="0.2">
      <c r="B23" s="33" t="s">
        <v>32</v>
      </c>
    </row>
    <row r="24" spans="1:20" ht="24.95" customHeight="1" x14ac:dyDescent="0.2">
      <c r="B24" s="77"/>
      <c r="C24" s="78"/>
      <c r="D24" s="78"/>
      <c r="E24" s="78"/>
      <c r="F24" s="78"/>
      <c r="G24" s="79"/>
      <c r="H24" s="11" t="s">
        <v>29</v>
      </c>
      <c r="I24" s="80"/>
      <c r="J24" s="80"/>
      <c r="K24" s="81"/>
    </row>
    <row r="25" spans="1:20" ht="18" customHeight="1" x14ac:dyDescent="0.2">
      <c r="B25" s="82" t="s">
        <v>33</v>
      </c>
      <c r="C25" s="83"/>
      <c r="D25" s="83"/>
      <c r="E25" s="83"/>
      <c r="F25" s="83"/>
      <c r="G25" s="84"/>
      <c r="H25" s="21"/>
      <c r="I25" s="50"/>
      <c r="J25" s="50"/>
      <c r="K25" s="22"/>
    </row>
    <row r="26" spans="1:20" ht="18" customHeight="1" x14ac:dyDescent="0.2">
      <c r="B26" s="85" t="s">
        <v>34</v>
      </c>
      <c r="C26" s="86"/>
      <c r="D26" s="86"/>
      <c r="E26" s="86"/>
      <c r="F26" s="86"/>
      <c r="G26" s="87"/>
      <c r="H26" s="31"/>
      <c r="I26" s="69"/>
      <c r="J26" s="69"/>
      <c r="K26" s="32"/>
    </row>
    <row r="27" spans="1:20" ht="18" customHeight="1" x14ac:dyDescent="0.2">
      <c r="B27" s="76"/>
    </row>
    <row r="31" spans="1:20" ht="18" customHeight="1" x14ac:dyDescent="0.2">
      <c r="A31" s="33" t="s">
        <v>8</v>
      </c>
    </row>
    <row r="32" spans="1:20" ht="120" customHeight="1" x14ac:dyDescent="0.2">
      <c r="A32" s="34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6"/>
    </row>
  </sheetData>
  <mergeCells count="46">
    <mergeCell ref="H26:K26"/>
    <mergeCell ref="A32:T32"/>
    <mergeCell ref="H18:K18"/>
    <mergeCell ref="L18:O18"/>
    <mergeCell ref="P18:S18"/>
    <mergeCell ref="B24:G24"/>
    <mergeCell ref="H24:K24"/>
    <mergeCell ref="H25:K25"/>
    <mergeCell ref="B16:G16"/>
    <mergeCell ref="H16:K16"/>
    <mergeCell ref="L16:O16"/>
    <mergeCell ref="P16:S16"/>
    <mergeCell ref="H17:K17"/>
    <mergeCell ref="L17:O17"/>
    <mergeCell ref="P17:S17"/>
    <mergeCell ref="B10:D10"/>
    <mergeCell ref="E10:G10"/>
    <mergeCell ref="H10:J10"/>
    <mergeCell ref="K10:M10"/>
    <mergeCell ref="N10:P10"/>
    <mergeCell ref="Q10:S10"/>
    <mergeCell ref="B9:D9"/>
    <mergeCell ref="E9:G9"/>
    <mergeCell ref="H9:J9"/>
    <mergeCell ref="K9:M9"/>
    <mergeCell ref="N9:P9"/>
    <mergeCell ref="Q9:S9"/>
    <mergeCell ref="B8:D8"/>
    <mergeCell ref="E8:G8"/>
    <mergeCell ref="H8:J8"/>
    <mergeCell ref="K8:M8"/>
    <mergeCell ref="N8:P8"/>
    <mergeCell ref="Q8:S8"/>
    <mergeCell ref="B7:D7"/>
    <mergeCell ref="E7:G7"/>
    <mergeCell ref="H7:J7"/>
    <mergeCell ref="K7:M7"/>
    <mergeCell ref="N7:P7"/>
    <mergeCell ref="Q7:S7"/>
    <mergeCell ref="D1:T1"/>
    <mergeCell ref="B6:D6"/>
    <mergeCell ref="E6:G6"/>
    <mergeCell ref="H6:J6"/>
    <mergeCell ref="K6:M6"/>
    <mergeCell ref="N6:P6"/>
    <mergeCell ref="Q6:S6"/>
  </mergeCells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
&amp;C&amp;8Razpisna dokumentacija 2025 - Šport&amp;R
&amp;"Arial,Krepko"&amp;7PIŠI S TISKANIMI ČRKAMI!</oddHeader>
    <oddFooter>&amp;C&amp;7OBČINA GROSUPLJE - Urad za finance, gospodarstvo in družbene dejavnosti,   Taborska cesta 2,   1290 Grosuplje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5</vt:i4>
      </vt:variant>
    </vt:vector>
  </HeadingPairs>
  <TitlesOfParts>
    <vt:vector size="5" baseType="lpstr">
      <vt:lpstr>Izvajalci</vt:lpstr>
      <vt:lpstr>Osnovni podatki</vt:lpstr>
      <vt:lpstr>8 - Prireditve</vt:lpstr>
      <vt:lpstr>10 - Nadzor objektov</vt:lpstr>
      <vt:lpstr>11 - Naučimo se plavati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Jernej Rojc</dc:creator>
  <cp:lastModifiedBy>Jernej Rojc</cp:lastModifiedBy>
  <dcterms:created xsi:type="dcterms:W3CDTF">2025-01-07T10:46:10Z</dcterms:created>
  <dcterms:modified xsi:type="dcterms:W3CDTF">2025-01-07T10:49:14Z</dcterms:modified>
</cp:coreProperties>
</file>